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СН\ППССЗ\2026-2027\"/>
    </mc:Choice>
  </mc:AlternateContent>
  <xr:revisionPtr revIDLastSave="0" documentId="13_ncr:1_{A20A6416-910F-4FA6-8069-318335ED98F7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свод" sheetId="1" r:id="rId1"/>
    <sheet name="дпи" sheetId="2" r:id="rId2"/>
    <sheet name="жив" sheetId="3" r:id="rId3"/>
    <sheet name="диз" sheetId="4" r:id="rId4"/>
    <sheet name="ск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24" i="1" l="1"/>
  <c r="O48" i="2"/>
  <c r="P48" i="2"/>
  <c r="P49" i="2" s="1"/>
  <c r="BG26" i="2"/>
  <c r="BB6" i="2"/>
  <c r="BD7" i="2" l="1"/>
  <c r="BD8" i="2" s="1"/>
  <c r="BD1" i="2"/>
  <c r="BB5" i="2"/>
  <c r="BB7" i="2"/>
  <c r="BG23" i="2"/>
  <c r="BF20" i="2"/>
  <c r="BF19" i="2"/>
  <c r="BD23" i="2"/>
  <c r="BC21" i="2"/>
  <c r="BC20" i="2"/>
  <c r="BD3" i="2" l="1"/>
  <c r="BE3" i="2" l="1"/>
  <c r="BE7" i="2"/>
  <c r="BB12" i="2"/>
  <c r="BB11" i="2"/>
  <c r="BC3" i="2"/>
  <c r="BB4" i="2"/>
  <c r="BF9" i="2" s="1"/>
  <c r="BF5" i="2"/>
  <c r="BF6" i="2"/>
  <c r="BB3" i="2" l="1"/>
  <c r="BF4" i="2"/>
  <c r="BF8" i="2" s="1"/>
  <c r="BG8" i="2" s="1"/>
  <c r="BF7" i="2"/>
  <c r="BB14" i="2"/>
</calcChain>
</file>

<file path=xl/sharedStrings.xml><?xml version="1.0" encoding="utf-8"?>
<sst xmlns="http://schemas.openxmlformats.org/spreadsheetml/2006/main" count="474" uniqueCount="163">
  <si>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</si>
  <si>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</si>
  <si>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</si>
  <si>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</si>
  <si>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</si>
  <si>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</si>
  <si>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</si>
  <si>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</si>
  <si>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</si>
  <si>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</si>
  <si>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</si>
  <si>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</si>
  <si>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13   19</t>
  </si>
  <si>
    <t>20   26</t>
  </si>
  <si>
    <t>10    16</t>
  </si>
  <si>
    <t>17   23</t>
  </si>
  <si>
    <t>24   30</t>
  </si>
  <si>
    <t>19   25</t>
  </si>
  <si>
    <t>2      8</t>
  </si>
  <si>
    <t>16   22</t>
  </si>
  <si>
    <t>зачеты</t>
  </si>
  <si>
    <t>ЭКЗАМЕНЫ</t>
  </si>
  <si>
    <t>Каникулы</t>
  </si>
  <si>
    <t>Учебная практика (пленэр)</t>
  </si>
  <si>
    <t>1Д1</t>
  </si>
  <si>
    <t>1Д2</t>
  </si>
  <si>
    <t>2Д1</t>
  </si>
  <si>
    <t>Исполнительская практика</t>
  </si>
  <si>
    <t>2Д2</t>
  </si>
  <si>
    <t>недель</t>
  </si>
  <si>
    <t>Производственная практика (по профилю специальности)</t>
  </si>
  <si>
    <t>Ознакомительная практика</t>
  </si>
  <si>
    <t>3Д1</t>
  </si>
  <si>
    <t>3Д2</t>
  </si>
  <si>
    <t>Пед. Практика</t>
  </si>
  <si>
    <t>гос.экзамен</t>
  </si>
  <si>
    <t>Преддипломная практика</t>
  </si>
  <si>
    <t>Подготовка ВКР (7 недель)</t>
  </si>
  <si>
    <t>Защита ВКР</t>
  </si>
  <si>
    <t>4Д1</t>
  </si>
  <si>
    <t>4Д2</t>
  </si>
  <si>
    <t>12    18</t>
  </si>
  <si>
    <t>Производственная практика по профилю специальности</t>
  </si>
  <si>
    <t>ППППН</t>
  </si>
  <si>
    <t>4Ж</t>
  </si>
  <si>
    <t>2     8</t>
  </si>
  <si>
    <t xml:space="preserve">9     15 </t>
  </si>
  <si>
    <t>16    22</t>
  </si>
  <si>
    <t>23    29</t>
  </si>
  <si>
    <t>30.09-06.10</t>
  </si>
  <si>
    <t>7   13</t>
  </si>
  <si>
    <t>14   20</t>
  </si>
  <si>
    <t>21   27</t>
  </si>
  <si>
    <t>28.10-03.11</t>
  </si>
  <si>
    <t>4      10</t>
  </si>
  <si>
    <t>11    17</t>
  </si>
  <si>
    <t>18   24</t>
  </si>
  <si>
    <t>25.11-1.12</t>
  </si>
  <si>
    <t>9    15</t>
  </si>
  <si>
    <t>30.12-05.01</t>
  </si>
  <si>
    <t>6    12</t>
  </si>
  <si>
    <t>27.01-02-02</t>
  </si>
  <si>
    <t>3     9</t>
  </si>
  <si>
    <t>10   16</t>
  </si>
  <si>
    <t>24.02-2.03</t>
  </si>
  <si>
    <t>3    9</t>
  </si>
  <si>
    <t>31.03-06.04</t>
  </si>
  <si>
    <t>7    13</t>
  </si>
  <si>
    <t>21    27</t>
  </si>
  <si>
    <t>28.04-04.05</t>
  </si>
  <si>
    <t>5  11</t>
  </si>
  <si>
    <t>26.05-1.06</t>
  </si>
  <si>
    <t>2                        8</t>
  </si>
  <si>
    <t>23     29</t>
  </si>
  <si>
    <t>30.06-06.07</t>
  </si>
  <si>
    <t>28.07-03.08</t>
  </si>
  <si>
    <t>4                           10</t>
  </si>
  <si>
    <t>25   31</t>
  </si>
  <si>
    <t>16 недель</t>
  </si>
  <si>
    <t>учебная практика</t>
  </si>
  <si>
    <t>ознакомительная</t>
  </si>
  <si>
    <t>производственная</t>
  </si>
  <si>
    <t>преддипломная</t>
  </si>
  <si>
    <t>подготовка ВКР</t>
  </si>
  <si>
    <t>исполнительская</t>
  </si>
  <si>
    <t>пленэр</t>
  </si>
  <si>
    <t>Учебная нагрузка</t>
  </si>
  <si>
    <t>Практика</t>
  </si>
  <si>
    <t>ПА</t>
  </si>
  <si>
    <t>ГИА</t>
  </si>
  <si>
    <t>нед</t>
  </si>
  <si>
    <t>часы</t>
  </si>
  <si>
    <t>ПП</t>
  </si>
  <si>
    <t>пед.практика</t>
  </si>
  <si>
    <t>20 недель</t>
  </si>
  <si>
    <t>12 недель</t>
  </si>
  <si>
    <t>Образовательная организация вправе объединять группы обучающихся при проведении учебных занятий в виде лекций.</t>
  </si>
  <si>
    <t>МИНИСТЕРСТВО ПРОСВЕЩЕНИЯ РОССИЙСКОЙ ФЕДЕРАЦИИ
ПРИКАЗ
от 24 августа 2022 г. N 762
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</t>
  </si>
  <si>
    <t>29.</t>
  </si>
  <si>
    <t>Площадь учебных кабинетов без учета площади, необходимой для расстановки
дополнительной мебели (шкафы, тумбы и другие) для хранения учебных пособий и
оборудования рабочего места преподавателя, должна рассчитываться следующим образом:
- не менее 2,5 м на одного обучающегося при фронтальных формах занятий;
- не менее 3,5 м на одного обучающегося при организации групповых форм работы и
индивидуальных занятий.</t>
  </si>
  <si>
    <t>3.4.14.</t>
  </si>
  <si>
    <t>СП 2.4.3648-20 Санитарно-
эпидемиологические требования к
организациям воспитания и обучения,
отдыха и оздоровления детей и
молодежи
ГЛАВНЫЙ ГОСУДАРСТВЕННЫЙ САНИТАРНЫЙ ВРАЧ
РОССИЙСКОЙ ФЕДЕРАЦИИ
ПОСТАНОВЛЕНИЕ
от 28 сентября 2020 года N 28
Об утверждении санитарных правил СП 2.4.3648-20
"Санитарно-эпидемиологические требования к организациям
воспитания и обучения, отдыха и оздоровления детей и
молодежи"</t>
  </si>
  <si>
    <t>Организация приема осуществляется при условии формирования групп следующим образом:</t>
  </si>
  <si>
    <t>6 - 8 человек - для занятий по профильным учебным дисциплинам федерального компонента среднего общего образования, дисциплинам "Иностранный язык", "Рисунок", "Живопись", "Цветоведение", междисциплинарным курсам;</t>
  </si>
  <si>
    <t>10 - 15 человек - для занятий по учебным дисциплинам федерального государственного образовательного стандарта среднего общего образования и дисциплинам общего гуманитарного и социально-экономического учебного цикла.</t>
  </si>
  <si>
    <t>18 недель</t>
  </si>
  <si>
    <t>Календарный график учебного процесса на 2026-2027 учебный год</t>
  </si>
  <si>
    <t>1     7</t>
  </si>
  <si>
    <t xml:space="preserve">8     14 </t>
  </si>
  <si>
    <t>15    21</t>
  </si>
  <si>
    <t>22    28</t>
  </si>
  <si>
    <t>29.09-05.10</t>
  </si>
  <si>
    <t>6   12</t>
  </si>
  <si>
    <t>27.10-02.11</t>
  </si>
  <si>
    <t>3      9</t>
  </si>
  <si>
    <t>24
30</t>
  </si>
  <si>
    <t>1      7</t>
  </si>
  <si>
    <t>8    14</t>
  </si>
  <si>
    <t>29.12-04.01</t>
  </si>
  <si>
    <t>5    11</t>
  </si>
  <si>
    <t>12   18</t>
  </si>
  <si>
    <t>26.01-01-02</t>
  </si>
  <si>
    <t>9   15</t>
  </si>
  <si>
    <t>23.02-1.03</t>
  </si>
  <si>
    <t>2    8</t>
  </si>
  <si>
    <t>23   29</t>
  </si>
  <si>
    <t>30.03-05.04</t>
  </si>
  <si>
    <t>20    26</t>
  </si>
  <si>
    <t>27.04-03.05</t>
  </si>
  <si>
    <t>4  10</t>
  </si>
  <si>
    <t>25
31</t>
  </si>
  <si>
    <t>1                       7</t>
  </si>
  <si>
    <t>15   21</t>
  </si>
  <si>
    <t>22     28</t>
  </si>
  <si>
    <t>29.06-05.07</t>
  </si>
  <si>
    <t>27.07-02.08</t>
  </si>
  <si>
    <t>3                           9</t>
  </si>
  <si>
    <t>24   31</t>
  </si>
  <si>
    <t>1Ж</t>
  </si>
  <si>
    <t>3Д3</t>
  </si>
  <si>
    <t>3С</t>
  </si>
  <si>
    <t>7 недель</t>
  </si>
  <si>
    <t>2Ж</t>
  </si>
  <si>
    <t>3Ж</t>
  </si>
  <si>
    <t>1С</t>
  </si>
  <si>
    <t>2С</t>
  </si>
  <si>
    <t>4С</t>
  </si>
  <si>
    <t>Календарный график учебного процесса на  учебный год</t>
  </si>
  <si>
    <t>Календарный график учебного процесса на учебный год</t>
  </si>
  <si>
    <t>27.10 -  02.11</t>
  </si>
  <si>
    <t>1    7</t>
  </si>
  <si>
    <t>22      28</t>
  </si>
  <si>
    <t>29.12-- 04.01</t>
  </si>
  <si>
    <t>2ДПИ</t>
  </si>
  <si>
    <t>4Ж1</t>
  </si>
  <si>
    <t>4Ж2</t>
  </si>
  <si>
    <t>4Д3</t>
  </si>
  <si>
    <t>4ДПИ</t>
  </si>
  <si>
    <t>3Жтд</t>
  </si>
  <si>
    <t>Учебная практика      (ознакомительная)</t>
  </si>
  <si>
    <t>Уч.практика</t>
  </si>
  <si>
    <t>Пед.пр.</t>
  </si>
  <si>
    <t>Утверждаю:                                                                                                                                                                                                                     Директор ГАПОУ "Казанское художественное училище им.Н.И. Фешина (техникум)                                                                                                                 Гильмутдинова О.А.                               "____"___________2026г.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</si>
</sst>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12"/>
      <color rgb="FF000000"/>
      <name val="PT Serif"/>
      <family val="1"/>
      <charset val="204"/>
    </font>
    <font>
      <sz val="11"/>
      <color rgb="FF1A1A1A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8" tint="0.79998168889431442"/>
      <name val="Times New Roman"/>
      <family val="1"/>
      <charset val="204"/>
    </font>
    <font>
      <sz val="8.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4" fillId="0" borderId="0"/>
  </cellStyleXfs>
  <cellXfs count="33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/>
    <xf numFmtId="0" fontId="7" fillId="2" borderId="13" xfId="0" applyFont="1" applyFill="1" applyBorder="1" applyAlignment="1">
      <alignment shrinkToFit="1"/>
    </xf>
    <xf numFmtId="0" fontId="7" fillId="2" borderId="4" xfId="0" applyFont="1" applyFill="1" applyBorder="1" applyAlignment="1">
      <alignment shrinkToFit="1"/>
    </xf>
    <xf numFmtId="0" fontId="7" fillId="2" borderId="6" xfId="0" applyFont="1" applyFill="1" applyBorder="1" applyAlignment="1">
      <alignment shrinkToFit="1"/>
    </xf>
    <xf numFmtId="0" fontId="7" fillId="2" borderId="3" xfId="0" applyFont="1" applyFill="1" applyBorder="1" applyAlignment="1">
      <alignment shrinkToFit="1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2" borderId="18" xfId="0" applyFont="1" applyFill="1" applyBorder="1" applyAlignment="1">
      <alignment shrinkToFit="1"/>
    </xf>
    <xf numFmtId="0" fontId="7" fillId="2" borderId="19" xfId="0" applyFont="1" applyFill="1" applyBorder="1" applyAlignment="1">
      <alignment shrinkToFit="1"/>
    </xf>
    <xf numFmtId="0" fontId="7" fillId="2" borderId="20" xfId="0" applyFont="1" applyFill="1" applyBorder="1" applyAlignment="1">
      <alignment shrinkToFit="1"/>
    </xf>
    <xf numFmtId="0" fontId="7" fillId="2" borderId="21" xfId="0" applyFont="1" applyFill="1" applyBorder="1" applyAlignment="1">
      <alignment shrinkToFit="1"/>
    </xf>
    <xf numFmtId="0" fontId="7" fillId="0" borderId="1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2" borderId="24" xfId="0" applyFont="1" applyFill="1" applyBorder="1" applyAlignment="1">
      <alignment shrinkToFit="1"/>
    </xf>
    <xf numFmtId="0" fontId="7" fillId="2" borderId="25" xfId="0" applyFont="1" applyFill="1" applyBorder="1" applyAlignment="1">
      <alignment shrinkToFit="1"/>
    </xf>
    <xf numFmtId="0" fontId="7" fillId="2" borderId="26" xfId="0" applyFont="1" applyFill="1" applyBorder="1" applyAlignment="1">
      <alignment shrinkToFit="1"/>
    </xf>
    <xf numFmtId="0" fontId="7" fillId="0" borderId="2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8" fillId="0" borderId="0" xfId="0" applyFont="1" applyBorder="1"/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7" fillId="2" borderId="10" xfId="0" applyFont="1" applyFill="1" applyBorder="1" applyAlignment="1">
      <alignment shrinkToFit="1"/>
    </xf>
    <xf numFmtId="0" fontId="7" fillId="2" borderId="32" xfId="0" applyFont="1" applyFill="1" applyBorder="1" applyAlignment="1">
      <alignment shrinkToFit="1"/>
    </xf>
    <xf numFmtId="0" fontId="7" fillId="2" borderId="9" xfId="0" applyFont="1" applyFill="1" applyBorder="1" applyAlignment="1">
      <alignment shrinkToFit="1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left"/>
    </xf>
    <xf numFmtId="0" fontId="10" fillId="2" borderId="4" xfId="0" applyFont="1" applyFill="1" applyBorder="1" applyAlignment="1">
      <alignment horizontal="left" vertical="center" shrinkToFit="1"/>
    </xf>
    <xf numFmtId="0" fontId="1" fillId="0" borderId="39" xfId="0" applyFont="1" applyBorder="1" applyAlignment="1">
      <alignment horizontal="center"/>
    </xf>
    <xf numFmtId="0" fontId="7" fillId="2" borderId="40" xfId="0" applyFont="1" applyFill="1" applyBorder="1" applyAlignment="1">
      <alignment shrinkToFit="1"/>
    </xf>
    <xf numFmtId="0" fontId="7" fillId="2" borderId="41" xfId="0" applyFont="1" applyFill="1" applyBorder="1" applyAlignment="1">
      <alignment shrinkToFit="1"/>
    </xf>
    <xf numFmtId="0" fontId="7" fillId="2" borderId="27" xfId="0" applyFont="1" applyFill="1" applyBorder="1" applyAlignment="1">
      <alignment shrinkToFit="1"/>
    </xf>
    <xf numFmtId="0" fontId="10" fillId="2" borderId="19" xfId="0" applyFont="1" applyFill="1" applyBorder="1" applyAlignment="1">
      <alignment shrinkToFit="1"/>
    </xf>
    <xf numFmtId="0" fontId="7" fillId="0" borderId="19" xfId="0" applyFont="1" applyBorder="1"/>
    <xf numFmtId="0" fontId="7" fillId="0" borderId="24" xfId="0" applyFont="1" applyBorder="1"/>
    <xf numFmtId="0" fontId="1" fillId="0" borderId="0" xfId="0" applyFont="1" applyAlignment="1">
      <alignment horizontal="right"/>
    </xf>
    <xf numFmtId="0" fontId="5" fillId="0" borderId="17" xfId="0" applyFont="1" applyBorder="1" applyAlignment="1">
      <alignment horizontal="center"/>
    </xf>
    <xf numFmtId="0" fontId="10" fillId="2" borderId="24" xfId="0" applyFont="1" applyFill="1" applyBorder="1" applyAlignment="1">
      <alignment shrinkToFit="1"/>
    </xf>
    <xf numFmtId="0" fontId="10" fillId="2" borderId="24" xfId="0" applyFont="1" applyFill="1" applyBorder="1" applyAlignment="1">
      <alignment horizontal="left" shrinkToFit="1"/>
    </xf>
    <xf numFmtId="0" fontId="7" fillId="0" borderId="4" xfId="0" applyFont="1" applyBorder="1"/>
    <xf numFmtId="0" fontId="7" fillId="2" borderId="45" xfId="0" applyFont="1" applyFill="1" applyBorder="1" applyAlignment="1">
      <alignment shrinkToFit="1"/>
    </xf>
    <xf numFmtId="0" fontId="7" fillId="0" borderId="41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2" borderId="47" xfId="0" applyFont="1" applyFill="1" applyBorder="1" applyAlignment="1">
      <alignment shrinkToFit="1"/>
    </xf>
    <xf numFmtId="0" fontId="7" fillId="4" borderId="24" xfId="0" applyFont="1" applyFill="1" applyBorder="1" applyAlignment="1">
      <alignment vertical="center" shrinkToFit="1"/>
    </xf>
    <xf numFmtId="0" fontId="8" fillId="11" borderId="24" xfId="0" applyFont="1" applyFill="1" applyBorder="1" applyAlignment="1">
      <alignment textRotation="90" shrinkToFit="1"/>
    </xf>
    <xf numFmtId="0" fontId="3" fillId="3" borderId="22" xfId="0" applyFont="1" applyFill="1" applyBorder="1" applyAlignment="1">
      <alignment vertical="center" textRotation="90"/>
    </xf>
    <xf numFmtId="0" fontId="8" fillId="4" borderId="0" xfId="0" applyFont="1" applyFill="1" applyBorder="1" applyAlignment="1">
      <alignment vertical="center" textRotation="90" shrinkToFit="1"/>
    </xf>
    <xf numFmtId="0" fontId="7" fillId="2" borderId="11" xfId="0" applyFont="1" applyFill="1" applyBorder="1" applyAlignment="1">
      <alignment shrinkToFit="1"/>
    </xf>
    <xf numFmtId="0" fontId="0" fillId="0" borderId="0" xfId="0" applyAlignment="1">
      <alignment horizontal="center"/>
    </xf>
    <xf numFmtId="0" fontId="0" fillId="2" borderId="19" xfId="0" applyFill="1" applyBorder="1"/>
    <xf numFmtId="0" fontId="11" fillId="11" borderId="43" xfId="0" applyFont="1" applyFill="1" applyBorder="1" applyAlignment="1">
      <alignment vertical="center" textRotation="90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left"/>
    </xf>
    <xf numFmtId="0" fontId="0" fillId="15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48" xfId="0" applyFont="1" applyBorder="1" applyAlignment="1">
      <alignment horizontal="left"/>
    </xf>
    <xf numFmtId="0" fontId="0" fillId="16" borderId="0" xfId="0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3" borderId="43" xfId="0" applyFont="1" applyFill="1" applyBorder="1" applyAlignment="1">
      <alignment vertical="center" textRotation="90"/>
    </xf>
    <xf numFmtId="0" fontId="0" fillId="0" borderId="19" xfId="0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4" borderId="43" xfId="0" applyFont="1" applyFill="1" applyBorder="1" applyAlignment="1">
      <alignment vertical="center" textRotation="90" shrinkToFit="1"/>
    </xf>
    <xf numFmtId="0" fontId="1" fillId="0" borderId="51" xfId="0" applyFont="1" applyBorder="1" applyAlignment="1">
      <alignment horizontal="center"/>
    </xf>
    <xf numFmtId="0" fontId="0" fillId="0" borderId="0" xfId="0" applyAlignment="1"/>
    <xf numFmtId="0" fontId="16" fillId="0" borderId="0" xfId="0" applyFont="1" applyAlignment="1"/>
    <xf numFmtId="0" fontId="17" fillId="0" borderId="0" xfId="0" applyFont="1"/>
    <xf numFmtId="0" fontId="7" fillId="0" borderId="0" xfId="0" applyFont="1" applyAlignment="1">
      <alignment vertical="center"/>
    </xf>
    <xf numFmtId="0" fontId="18" fillId="0" borderId="48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3" fillId="3" borderId="24" xfId="0" applyFont="1" applyFill="1" applyBorder="1" applyAlignment="1">
      <alignment vertical="center" textRotation="90"/>
    </xf>
    <xf numFmtId="0" fontId="0" fillId="5" borderId="0" xfId="0" applyFill="1" applyAlignment="1">
      <alignment horizontal="left"/>
    </xf>
    <xf numFmtId="0" fontId="10" fillId="2" borderId="4" xfId="0" applyFont="1" applyFill="1" applyBorder="1" applyAlignment="1">
      <alignment shrinkToFit="1"/>
    </xf>
    <xf numFmtId="0" fontId="3" fillId="3" borderId="10" xfId="0" applyFont="1" applyFill="1" applyBorder="1" applyAlignment="1">
      <alignment vertical="center" textRotation="90"/>
    </xf>
    <xf numFmtId="0" fontId="7" fillId="2" borderId="52" xfId="0" applyFont="1" applyFill="1" applyBorder="1" applyAlignment="1">
      <alignment shrinkToFit="1"/>
    </xf>
    <xf numFmtId="0" fontId="11" fillId="14" borderId="43" xfId="0" applyFont="1" applyFill="1" applyBorder="1" applyAlignment="1">
      <alignment vertical="center" textRotation="90"/>
    </xf>
    <xf numFmtId="0" fontId="3" fillId="11" borderId="43" xfId="0" applyFont="1" applyFill="1" applyBorder="1" applyAlignment="1">
      <alignment textRotation="90" shrinkToFit="1"/>
    </xf>
    <xf numFmtId="0" fontId="10" fillId="2" borderId="19" xfId="0" applyFont="1" applyFill="1" applyBorder="1" applyAlignment="1">
      <alignment horizontal="left" vertical="center" shrinkToFit="1"/>
    </xf>
    <xf numFmtId="0" fontId="3" fillId="3" borderId="20" xfId="0" applyFont="1" applyFill="1" applyBorder="1" applyAlignment="1">
      <alignment vertical="center" textRotation="90"/>
    </xf>
    <xf numFmtId="0" fontId="8" fillId="4" borderId="21" xfId="0" applyFont="1" applyFill="1" applyBorder="1" applyAlignment="1">
      <alignment vertical="center" textRotation="90" shrinkToFit="1"/>
    </xf>
    <xf numFmtId="0" fontId="7" fillId="2" borderId="38" xfId="0" applyFont="1" applyFill="1" applyBorder="1" applyAlignment="1">
      <alignment shrinkToFit="1"/>
    </xf>
    <xf numFmtId="0" fontId="7" fillId="2" borderId="43" xfId="0" applyFont="1" applyFill="1" applyBorder="1" applyAlignment="1">
      <alignment shrinkToFit="1"/>
    </xf>
    <xf numFmtId="0" fontId="7" fillId="2" borderId="37" xfId="0" applyFont="1" applyFill="1" applyBorder="1" applyAlignment="1">
      <alignment shrinkToFit="1"/>
    </xf>
    <xf numFmtId="0" fontId="7" fillId="0" borderId="43" xfId="0" applyFont="1" applyBorder="1"/>
    <xf numFmtId="0" fontId="7" fillId="0" borderId="43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3" fillId="11" borderId="10" xfId="0" applyFont="1" applyFill="1" applyBorder="1" applyAlignment="1">
      <alignment textRotation="90" shrinkToFit="1"/>
    </xf>
    <xf numFmtId="0" fontId="8" fillId="4" borderId="10" xfId="0" applyFont="1" applyFill="1" applyBorder="1" applyAlignment="1">
      <alignment textRotation="90" shrinkToFit="1"/>
    </xf>
    <xf numFmtId="0" fontId="7" fillId="2" borderId="42" xfId="0" applyFont="1" applyFill="1" applyBorder="1" applyAlignment="1">
      <alignment shrinkToFit="1"/>
    </xf>
    <xf numFmtId="0" fontId="7" fillId="2" borderId="5" xfId="0" applyFont="1" applyFill="1" applyBorder="1" applyAlignment="1">
      <alignment shrinkToFit="1"/>
    </xf>
    <xf numFmtId="0" fontId="8" fillId="4" borderId="24" xfId="0" applyFont="1" applyFill="1" applyBorder="1" applyAlignment="1">
      <alignment textRotation="90" shrinkToFit="1"/>
    </xf>
    <xf numFmtId="0" fontId="7" fillId="0" borderId="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2" borderId="14" xfId="0" applyFont="1" applyFill="1" applyBorder="1" applyAlignment="1">
      <alignment shrinkToFit="1"/>
    </xf>
    <xf numFmtId="0" fontId="11" fillId="14" borderId="10" xfId="0" applyFont="1" applyFill="1" applyBorder="1" applyAlignment="1">
      <alignment vertical="center" textRotation="90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21" fillId="3" borderId="19" xfId="0" applyFont="1" applyFill="1" applyBorder="1" applyAlignment="1">
      <alignment vertical="center" textRotation="90"/>
    </xf>
    <xf numFmtId="0" fontId="21" fillId="3" borderId="4" xfId="0" applyFont="1" applyFill="1" applyBorder="1" applyAlignment="1">
      <alignment vertical="center" textRotation="90"/>
    </xf>
    <xf numFmtId="0" fontId="7" fillId="2" borderId="28" xfId="0" applyFont="1" applyFill="1" applyBorder="1" applyAlignment="1">
      <alignment shrinkToFit="1"/>
    </xf>
    <xf numFmtId="0" fontId="7" fillId="0" borderId="41" xfId="0" applyFont="1" applyBorder="1"/>
    <xf numFmtId="0" fontId="10" fillId="2" borderId="32" xfId="0" applyFont="1" applyFill="1" applyBorder="1" applyAlignment="1">
      <alignment horizontal="center" shrinkToFit="1"/>
    </xf>
    <xf numFmtId="0" fontId="10" fillId="2" borderId="33" xfId="0" applyFont="1" applyFill="1" applyBorder="1" applyAlignment="1">
      <alignment horizontal="center" shrinkToFit="1"/>
    </xf>
    <xf numFmtId="0" fontId="10" fillId="2" borderId="9" xfId="0" applyFont="1" applyFill="1" applyBorder="1" applyAlignment="1">
      <alignment horizontal="center" shrinkToFit="1"/>
    </xf>
    <xf numFmtId="0" fontId="10" fillId="2" borderId="10" xfId="0" applyFont="1" applyFill="1" applyBorder="1" applyAlignment="1">
      <alignment shrinkToFit="1"/>
    </xf>
    <xf numFmtId="0" fontId="7" fillId="0" borderId="10" xfId="0" applyFont="1" applyBorder="1"/>
    <xf numFmtId="0" fontId="7" fillId="0" borderId="3" xfId="0" applyFont="1" applyBorder="1" applyAlignment="1">
      <alignment horizontal="center"/>
    </xf>
    <xf numFmtId="0" fontId="21" fillId="3" borderId="41" xfId="0" applyFont="1" applyFill="1" applyBorder="1" applyAlignment="1">
      <alignment vertical="center" textRotation="90"/>
    </xf>
    <xf numFmtId="0" fontId="21" fillId="3" borderId="24" xfId="0" applyFont="1" applyFill="1" applyBorder="1" applyAlignment="1">
      <alignment vertical="center" textRotation="90"/>
    </xf>
    <xf numFmtId="0" fontId="3" fillId="11" borderId="38" xfId="0" applyFont="1" applyFill="1" applyBorder="1" applyAlignment="1">
      <alignment vertical="center" shrinkToFit="1"/>
    </xf>
    <xf numFmtId="0" fontId="3" fillId="12" borderId="43" xfId="0" applyFont="1" applyFill="1" applyBorder="1" applyAlignment="1">
      <alignment textRotation="90" shrinkToFit="1"/>
    </xf>
    <xf numFmtId="0" fontId="3" fillId="0" borderId="4" xfId="0" applyFont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shrinkToFit="1"/>
    </xf>
    <xf numFmtId="0" fontId="10" fillId="2" borderId="50" xfId="0" applyFont="1" applyFill="1" applyBorder="1" applyAlignment="1">
      <alignment horizontal="center" shrinkToFit="1"/>
    </xf>
    <xf numFmtId="0" fontId="10" fillId="2" borderId="21" xfId="0" applyFont="1" applyFill="1" applyBorder="1" applyAlignment="1">
      <alignment horizontal="center" shrinkToFit="1"/>
    </xf>
    <xf numFmtId="0" fontId="10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left" shrinkToFit="1"/>
    </xf>
    <xf numFmtId="0" fontId="10" fillId="2" borderId="21" xfId="0" applyFont="1" applyFill="1" applyBorder="1" applyAlignment="1">
      <alignment horizontal="left" shrinkToFit="1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43" xfId="0" applyFont="1" applyFill="1" applyBorder="1" applyAlignment="1">
      <alignment horizontal="center" vertical="center" textRotation="90"/>
    </xf>
    <xf numFmtId="0" fontId="8" fillId="5" borderId="15" xfId="0" applyFont="1" applyFill="1" applyBorder="1" applyAlignment="1">
      <alignment horizontal="center" vertical="center" textRotation="90" shrinkToFit="1"/>
    </xf>
    <xf numFmtId="0" fontId="8" fillId="5" borderId="42" xfId="0" applyFont="1" applyFill="1" applyBorder="1" applyAlignment="1">
      <alignment horizontal="center" vertical="center" textRotation="90" shrinkToFit="1"/>
    </xf>
    <xf numFmtId="0" fontId="8" fillId="5" borderId="0" xfId="0" applyFont="1" applyFill="1" applyBorder="1" applyAlignment="1">
      <alignment horizontal="center" vertical="center" textRotation="90" shrinkToFit="1"/>
    </xf>
    <xf numFmtId="0" fontId="8" fillId="5" borderId="35" xfId="0" applyFont="1" applyFill="1" applyBorder="1" applyAlignment="1">
      <alignment horizontal="center" vertical="center" textRotation="90" shrinkToFit="1"/>
    </xf>
    <xf numFmtId="0" fontId="8" fillId="5" borderId="1" xfId="0" applyFont="1" applyFill="1" applyBorder="1" applyAlignment="1">
      <alignment horizontal="center" vertical="center" textRotation="90" shrinkToFit="1"/>
    </xf>
    <xf numFmtId="0" fontId="8" fillId="5" borderId="38" xfId="0" applyFont="1" applyFill="1" applyBorder="1" applyAlignment="1">
      <alignment horizontal="center" vertical="center" textRotation="90" shrinkToFit="1"/>
    </xf>
    <xf numFmtId="0" fontId="8" fillId="4" borderId="14" xfId="0" applyFont="1" applyFill="1" applyBorder="1" applyAlignment="1">
      <alignment horizontal="center" vertical="center" textRotation="90" shrinkToFit="1"/>
    </xf>
    <xf numFmtId="0" fontId="8" fillId="4" borderId="22" xfId="0" applyFont="1" applyFill="1" applyBorder="1" applyAlignment="1">
      <alignment horizontal="center" vertical="center" textRotation="90" shrinkToFit="1"/>
    </xf>
    <xf numFmtId="0" fontId="8" fillId="4" borderId="37" xfId="0" applyFont="1" applyFill="1" applyBorder="1" applyAlignment="1">
      <alignment horizontal="center" vertical="center" textRotation="90" shrinkToFit="1"/>
    </xf>
    <xf numFmtId="0" fontId="3" fillId="11" borderId="5" xfId="0" applyFont="1" applyFill="1" applyBorder="1" applyAlignment="1">
      <alignment horizontal="center" textRotation="90" shrinkToFit="1"/>
    </xf>
    <xf numFmtId="0" fontId="3" fillId="11" borderId="11" xfId="0" applyFont="1" applyFill="1" applyBorder="1" applyAlignment="1">
      <alignment horizontal="center" textRotation="90" shrinkToFit="1"/>
    </xf>
    <xf numFmtId="0" fontId="3" fillId="11" borderId="41" xfId="0" applyFont="1" applyFill="1" applyBorder="1" applyAlignment="1">
      <alignment horizontal="center" textRotation="90" shrinkToFit="1"/>
    </xf>
    <xf numFmtId="0" fontId="4" fillId="0" borderId="5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top" wrapText="1"/>
    </xf>
    <xf numFmtId="0" fontId="22" fillId="8" borderId="33" xfId="0" applyFont="1" applyFill="1" applyBorder="1" applyAlignment="1">
      <alignment horizontal="center" vertical="top" wrapText="1"/>
    </xf>
    <xf numFmtId="0" fontId="22" fillId="8" borderId="9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" fontId="4" fillId="0" borderId="14" xfId="0" applyNumberFormat="1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textRotation="90"/>
    </xf>
    <xf numFmtId="0" fontId="22" fillId="8" borderId="32" xfId="0" applyFont="1" applyFill="1" applyBorder="1" applyAlignment="1">
      <alignment horizontal="center" vertical="center" wrapText="1"/>
    </xf>
    <xf numFmtId="0" fontId="22" fillId="8" borderId="33" xfId="0" applyFont="1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center" vertical="center" wrapText="1"/>
    </xf>
    <xf numFmtId="0" fontId="22" fillId="8" borderId="22" xfId="0" applyFont="1" applyFill="1" applyBorder="1" applyAlignment="1">
      <alignment horizontal="center" vertical="center" wrapText="1"/>
    </xf>
    <xf numFmtId="0" fontId="22" fillId="8" borderId="0" xfId="0" applyFont="1" applyFill="1" applyBorder="1" applyAlignment="1">
      <alignment horizontal="center" vertical="center" wrapText="1"/>
    </xf>
    <xf numFmtId="0" fontId="22" fillId="8" borderId="35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textRotation="90" shrinkToFit="1"/>
    </xf>
    <xf numFmtId="0" fontId="8" fillId="4" borderId="35" xfId="0" applyFont="1" applyFill="1" applyBorder="1" applyAlignment="1">
      <alignment horizontal="center" vertical="center" textRotation="90" shrinkToFit="1"/>
    </xf>
    <xf numFmtId="0" fontId="3" fillId="3" borderId="14" xfId="0" applyFont="1" applyFill="1" applyBorder="1" applyAlignment="1">
      <alignment horizontal="center" vertical="center" textRotation="90"/>
    </xf>
    <xf numFmtId="0" fontId="3" fillId="3" borderId="22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 textRotation="90" shrinkToFit="1"/>
    </xf>
    <xf numFmtId="0" fontId="8" fillId="4" borderId="11" xfId="0" applyFont="1" applyFill="1" applyBorder="1" applyAlignment="1">
      <alignment horizontal="center" textRotation="90" shrinkToFit="1"/>
    </xf>
    <xf numFmtId="0" fontId="8" fillId="4" borderId="43" xfId="0" applyFont="1" applyFill="1" applyBorder="1" applyAlignment="1">
      <alignment horizontal="center" textRotation="90" shrinkToFit="1"/>
    </xf>
    <xf numFmtId="0" fontId="6" fillId="12" borderId="14" xfId="0" applyFont="1" applyFill="1" applyBorder="1" applyAlignment="1">
      <alignment horizontal="center" vertical="center" wrapText="1" shrinkToFit="1"/>
    </xf>
    <xf numFmtId="0" fontId="6" fillId="12" borderId="15" xfId="0" applyFont="1" applyFill="1" applyBorder="1" applyAlignment="1">
      <alignment horizontal="center" vertical="center" wrapText="1" shrinkToFit="1"/>
    </xf>
    <xf numFmtId="0" fontId="6" fillId="12" borderId="42" xfId="0" applyFont="1" applyFill="1" applyBorder="1" applyAlignment="1">
      <alignment horizontal="center" vertical="center" wrapText="1" shrinkToFit="1"/>
    </xf>
    <xf numFmtId="0" fontId="6" fillId="12" borderId="22" xfId="0" applyFont="1" applyFill="1" applyBorder="1" applyAlignment="1">
      <alignment horizontal="center" vertical="center" wrapText="1" shrinkToFit="1"/>
    </xf>
    <xf numFmtId="0" fontId="6" fillId="12" borderId="0" xfId="0" applyFont="1" applyFill="1" applyBorder="1" applyAlignment="1">
      <alignment horizontal="center" vertical="center" wrapText="1" shrinkToFit="1"/>
    </xf>
    <xf numFmtId="0" fontId="6" fillId="12" borderId="35" xfId="0" applyFont="1" applyFill="1" applyBorder="1" applyAlignment="1">
      <alignment horizontal="center" vertical="center" wrapText="1" shrinkToFit="1"/>
    </xf>
    <xf numFmtId="0" fontId="6" fillId="12" borderId="37" xfId="0" applyFont="1" applyFill="1" applyBorder="1" applyAlignment="1">
      <alignment horizontal="center" vertical="center" wrapText="1" shrinkToFit="1"/>
    </xf>
    <xf numFmtId="0" fontId="6" fillId="12" borderId="1" xfId="0" applyFont="1" applyFill="1" applyBorder="1" applyAlignment="1">
      <alignment horizontal="center" vertical="center" wrapText="1" shrinkToFit="1"/>
    </xf>
    <xf numFmtId="0" fontId="6" fillId="12" borderId="38" xfId="0" applyFont="1" applyFill="1" applyBorder="1" applyAlignment="1">
      <alignment horizontal="center" vertical="center" wrapText="1" shrinkToFit="1"/>
    </xf>
    <xf numFmtId="0" fontId="7" fillId="13" borderId="14" xfId="0" applyFont="1" applyFill="1" applyBorder="1" applyAlignment="1">
      <alignment horizontal="center" vertical="center" shrinkToFit="1"/>
    </xf>
    <xf numFmtId="0" fontId="7" fillId="13" borderId="15" xfId="0" applyFont="1" applyFill="1" applyBorder="1" applyAlignment="1">
      <alignment horizontal="center" vertical="center" shrinkToFit="1"/>
    </xf>
    <xf numFmtId="0" fontId="7" fillId="13" borderId="42" xfId="0" applyFont="1" applyFill="1" applyBorder="1" applyAlignment="1">
      <alignment horizontal="center" vertical="center" shrinkToFit="1"/>
    </xf>
    <xf numFmtId="0" fontId="7" fillId="13" borderId="22" xfId="0" applyFont="1" applyFill="1" applyBorder="1" applyAlignment="1">
      <alignment horizontal="center" vertical="center" shrinkToFit="1"/>
    </xf>
    <xf numFmtId="0" fontId="7" fillId="13" borderId="0" xfId="0" applyFont="1" applyFill="1" applyBorder="1" applyAlignment="1">
      <alignment horizontal="center" vertical="center" shrinkToFit="1"/>
    </xf>
    <xf numFmtId="0" fontId="7" fillId="13" borderId="35" xfId="0" applyFont="1" applyFill="1" applyBorder="1" applyAlignment="1">
      <alignment horizontal="center" vertical="center" shrinkToFit="1"/>
    </xf>
    <xf numFmtId="0" fontId="7" fillId="13" borderId="37" xfId="0" applyFont="1" applyFill="1" applyBorder="1" applyAlignment="1">
      <alignment horizontal="center" vertical="center" shrinkToFit="1"/>
    </xf>
    <xf numFmtId="0" fontId="7" fillId="13" borderId="1" xfId="0" applyFont="1" applyFill="1" applyBorder="1" applyAlignment="1">
      <alignment horizontal="center" vertical="center" shrinkToFit="1"/>
    </xf>
    <xf numFmtId="0" fontId="7" fillId="13" borderId="38" xfId="0" applyFont="1" applyFill="1" applyBorder="1" applyAlignment="1">
      <alignment horizontal="center" vertical="center" shrinkToFit="1"/>
    </xf>
    <xf numFmtId="0" fontId="11" fillId="14" borderId="5" xfId="0" applyFont="1" applyFill="1" applyBorder="1" applyAlignment="1">
      <alignment horizontal="center" vertical="center" textRotation="90"/>
    </xf>
    <xf numFmtId="0" fontId="11" fillId="14" borderId="11" xfId="0" applyFont="1" applyFill="1" applyBorder="1" applyAlignment="1">
      <alignment horizontal="center" vertical="center" textRotation="90"/>
    </xf>
    <xf numFmtId="0" fontId="11" fillId="14" borderId="43" xfId="0" applyFont="1" applyFill="1" applyBorder="1" applyAlignment="1">
      <alignment horizontal="center" vertical="center" textRotation="90"/>
    </xf>
    <xf numFmtId="0" fontId="9" fillId="9" borderId="14" xfId="0" applyFont="1" applyFill="1" applyBorder="1" applyAlignment="1">
      <alignment horizontal="center" vertical="center" wrapText="1"/>
    </xf>
    <xf numFmtId="0" fontId="9" fillId="9" borderId="42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9" fillId="9" borderId="35" xfId="0" applyFont="1" applyFill="1" applyBorder="1" applyAlignment="1">
      <alignment horizontal="center" vertical="center" wrapText="1"/>
    </xf>
    <xf numFmtId="0" fontId="9" fillId="9" borderId="37" xfId="0" applyFont="1" applyFill="1" applyBorder="1" applyAlignment="1">
      <alignment horizontal="center" vertical="center" wrapText="1"/>
    </xf>
    <xf numFmtId="0" fontId="9" fillId="9" borderId="38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shrinkToFit="1"/>
    </xf>
    <xf numFmtId="0" fontId="7" fillId="10" borderId="15" xfId="0" applyFont="1" applyFill="1" applyBorder="1" applyAlignment="1">
      <alignment horizontal="center" vertical="center" shrinkToFit="1"/>
    </xf>
    <xf numFmtId="0" fontId="7" fillId="10" borderId="42" xfId="0" applyFont="1" applyFill="1" applyBorder="1" applyAlignment="1">
      <alignment horizontal="center" vertical="center" shrinkToFit="1"/>
    </xf>
    <xf numFmtId="0" fontId="7" fillId="10" borderId="22" xfId="0" applyFont="1" applyFill="1" applyBorder="1" applyAlignment="1">
      <alignment horizontal="center" vertical="center" shrinkToFit="1"/>
    </xf>
    <xf numFmtId="0" fontId="7" fillId="10" borderId="0" xfId="0" applyFont="1" applyFill="1" applyBorder="1" applyAlignment="1">
      <alignment horizontal="center" vertical="center" shrinkToFit="1"/>
    </xf>
    <xf numFmtId="0" fontId="7" fillId="10" borderId="35" xfId="0" applyFont="1" applyFill="1" applyBorder="1" applyAlignment="1">
      <alignment horizontal="center" vertical="center" shrinkToFit="1"/>
    </xf>
    <xf numFmtId="0" fontId="7" fillId="10" borderId="27" xfId="0" applyFont="1" applyFill="1" applyBorder="1" applyAlignment="1">
      <alignment horizontal="center" vertical="center" shrinkToFit="1"/>
    </xf>
    <xf numFmtId="0" fontId="7" fillId="10" borderId="28" xfId="0" applyFont="1" applyFill="1" applyBorder="1" applyAlignment="1">
      <alignment horizontal="center" vertical="center" shrinkToFit="1"/>
    </xf>
    <xf numFmtId="0" fontId="7" fillId="10" borderId="40" xfId="0" applyFont="1" applyFill="1" applyBorder="1" applyAlignment="1">
      <alignment horizontal="center" vertical="center" shrinkToFit="1"/>
    </xf>
    <xf numFmtId="0" fontId="3" fillId="10" borderId="25" xfId="0" applyFont="1" applyFill="1" applyBorder="1" applyAlignment="1">
      <alignment horizontal="center" vertical="center" shrinkToFit="1"/>
    </xf>
    <xf numFmtId="0" fontId="3" fillId="10" borderId="54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textRotation="90" shrinkToFit="1"/>
    </xf>
    <xf numFmtId="0" fontId="8" fillId="4" borderId="11" xfId="0" applyFont="1" applyFill="1" applyBorder="1" applyAlignment="1">
      <alignment horizontal="center" vertical="center" textRotation="90" shrinkToFit="1"/>
    </xf>
    <xf numFmtId="0" fontId="8" fillId="4" borderId="43" xfId="0" applyFont="1" applyFill="1" applyBorder="1" applyAlignment="1">
      <alignment horizontal="center" vertical="center" textRotation="90" shrinkToFit="1"/>
    </xf>
    <xf numFmtId="0" fontId="22" fillId="6" borderId="14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42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2" fillId="7" borderId="20" xfId="0" applyFont="1" applyFill="1" applyBorder="1" applyAlignment="1">
      <alignment horizontal="center" vertical="center" wrapText="1"/>
    </xf>
    <xf numFmtId="0" fontId="22" fillId="7" borderId="50" xfId="0" applyFont="1" applyFill="1" applyBorder="1" applyAlignment="1">
      <alignment horizontal="center" vertical="center" wrapText="1"/>
    </xf>
    <xf numFmtId="0" fontId="22" fillId="7" borderId="21" xfId="0" applyFont="1" applyFill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0" fontId="22" fillId="7" borderId="33" xfId="0" applyFont="1" applyFill="1" applyBorder="1" applyAlignment="1">
      <alignment horizontal="center" vertical="center" wrapText="1"/>
    </xf>
    <xf numFmtId="0" fontId="22" fillId="7" borderId="9" xfId="0" applyFont="1" applyFill="1" applyBorder="1" applyAlignment="1">
      <alignment horizontal="center" vertical="center" wrapText="1"/>
    </xf>
    <xf numFmtId="0" fontId="22" fillId="7" borderId="22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 wrapText="1"/>
    </xf>
    <xf numFmtId="0" fontId="22" fillId="7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9" borderId="4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" shrinkToFit="1"/>
    </xf>
    <xf numFmtId="0" fontId="7" fillId="2" borderId="3" xfId="0" applyFont="1" applyFill="1" applyBorder="1" applyAlignment="1">
      <alignment horizontal="center" shrinkToFit="1"/>
    </xf>
    <xf numFmtId="0" fontId="7" fillId="2" borderId="20" xfId="0" applyFont="1" applyFill="1" applyBorder="1" applyAlignment="1">
      <alignment horizontal="center" shrinkToFit="1"/>
    </xf>
    <xf numFmtId="0" fontId="7" fillId="2" borderId="50" xfId="0" applyFont="1" applyFill="1" applyBorder="1" applyAlignment="1">
      <alignment horizontal="center" shrinkToFit="1"/>
    </xf>
    <xf numFmtId="0" fontId="7" fillId="2" borderId="21" xfId="0" applyFont="1" applyFill="1" applyBorder="1" applyAlignment="1">
      <alignment horizontal="center" shrinkToFit="1"/>
    </xf>
    <xf numFmtId="0" fontId="7" fillId="2" borderId="32" xfId="0" applyFont="1" applyFill="1" applyBorder="1" applyAlignment="1">
      <alignment horizontal="center" shrinkToFit="1"/>
    </xf>
    <xf numFmtId="0" fontId="7" fillId="2" borderId="33" xfId="0" applyFont="1" applyFill="1" applyBorder="1" applyAlignment="1">
      <alignment horizontal="center" shrinkToFit="1"/>
    </xf>
    <xf numFmtId="0" fontId="7" fillId="2" borderId="9" xfId="0" applyFont="1" applyFill="1" applyBorder="1" applyAlignment="1">
      <alignment horizontal="center" shrinkToFit="1"/>
    </xf>
    <xf numFmtId="0" fontId="7" fillId="10" borderId="25" xfId="0" applyFont="1" applyFill="1" applyBorder="1" applyAlignment="1">
      <alignment horizontal="center" vertical="center" shrinkToFit="1"/>
    </xf>
    <xf numFmtId="0" fontId="7" fillId="10" borderId="26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textRotation="90"/>
    </xf>
    <xf numFmtId="0" fontId="8" fillId="4" borderId="41" xfId="0" applyFont="1" applyFill="1" applyBorder="1" applyAlignment="1">
      <alignment horizontal="center" vertical="center" textRotation="90" shrinkToFit="1"/>
    </xf>
    <xf numFmtId="0" fontId="7" fillId="7" borderId="20" xfId="0" applyFont="1" applyFill="1" applyBorder="1" applyAlignment="1">
      <alignment horizontal="center" shrinkToFit="1"/>
    </xf>
    <xf numFmtId="0" fontId="7" fillId="7" borderId="50" xfId="0" applyFont="1" applyFill="1" applyBorder="1" applyAlignment="1">
      <alignment horizontal="center" shrinkToFit="1"/>
    </xf>
    <xf numFmtId="0" fontId="7" fillId="7" borderId="21" xfId="0" applyFont="1" applyFill="1" applyBorder="1" applyAlignment="1">
      <alignment horizontal="center" shrinkToFit="1"/>
    </xf>
    <xf numFmtId="0" fontId="6" fillId="8" borderId="49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textRotation="90" shrinkToFit="1"/>
    </xf>
    <xf numFmtId="0" fontId="13" fillId="4" borderId="11" xfId="0" applyFont="1" applyFill="1" applyBorder="1" applyAlignment="1">
      <alignment horizontal="center" vertical="center" textRotation="90" shrinkToFit="1"/>
    </xf>
    <xf numFmtId="0" fontId="0" fillId="15" borderId="32" xfId="0" applyFill="1" applyBorder="1" applyAlignment="1">
      <alignment horizontal="center"/>
    </xf>
    <xf numFmtId="0" fontId="0" fillId="15" borderId="33" xfId="0" applyFill="1" applyBorder="1" applyAlignment="1">
      <alignment horizontal="center"/>
    </xf>
    <xf numFmtId="0" fontId="0" fillId="15" borderId="20" xfId="0" applyFill="1" applyBorder="1" applyAlignment="1">
      <alignment horizontal="center"/>
    </xf>
    <xf numFmtId="0" fontId="0" fillId="15" borderId="50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16" fontId="4" fillId="0" borderId="5" xfId="0" applyNumberFormat="1" applyFont="1" applyBorder="1" applyAlignment="1">
      <alignment horizontal="center" vertical="center" textRotation="90"/>
    </xf>
    <xf numFmtId="0" fontId="0" fillId="0" borderId="19" xfId="0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7" fillId="10" borderId="54" xfId="0" applyFont="1" applyFill="1" applyBorder="1" applyAlignment="1">
      <alignment horizontal="center" vertical="center" shrinkToFit="1"/>
    </xf>
    <xf numFmtId="0" fontId="6" fillId="12" borderId="25" xfId="0" applyFont="1" applyFill="1" applyBorder="1" applyAlignment="1">
      <alignment horizontal="center" vertical="center" wrapText="1" shrinkToFit="1"/>
    </xf>
    <xf numFmtId="0" fontId="6" fillId="12" borderId="54" xfId="0" applyFont="1" applyFill="1" applyBorder="1" applyAlignment="1">
      <alignment horizontal="center" vertical="center" wrapText="1" shrinkToFit="1"/>
    </xf>
    <xf numFmtId="0" fontId="6" fillId="12" borderId="26" xfId="0" applyFont="1" applyFill="1" applyBorder="1" applyAlignment="1">
      <alignment horizontal="center" vertical="center" wrapText="1" shrinkToFit="1"/>
    </xf>
    <xf numFmtId="0" fontId="7" fillId="13" borderId="25" xfId="0" applyFont="1" applyFill="1" applyBorder="1" applyAlignment="1">
      <alignment horizontal="center" vertical="center" shrinkToFit="1"/>
    </xf>
    <xf numFmtId="0" fontId="7" fillId="13" borderId="54" xfId="0" applyFont="1" applyFill="1" applyBorder="1" applyAlignment="1">
      <alignment horizontal="center" vertical="center" shrinkToFit="1"/>
    </xf>
    <xf numFmtId="0" fontId="7" fillId="13" borderId="26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shrinkToFit="1"/>
    </xf>
    <xf numFmtId="0" fontId="10" fillId="2" borderId="54" xfId="0" applyFont="1" applyFill="1" applyBorder="1" applyAlignment="1">
      <alignment horizontal="center" shrinkToFit="1"/>
    </xf>
    <xf numFmtId="0" fontId="10" fillId="2" borderId="26" xfId="0" applyFont="1" applyFill="1" applyBorder="1" applyAlignment="1">
      <alignment horizontal="center" shrinkToFit="1"/>
    </xf>
    <xf numFmtId="0" fontId="7" fillId="13" borderId="32" xfId="0" applyFont="1" applyFill="1" applyBorder="1" applyAlignment="1">
      <alignment horizontal="center" vertical="center" shrinkToFit="1"/>
    </xf>
    <xf numFmtId="0" fontId="7" fillId="13" borderId="33" xfId="0" applyFont="1" applyFill="1" applyBorder="1" applyAlignment="1">
      <alignment horizontal="center" vertical="center" shrinkToFit="1"/>
    </xf>
    <xf numFmtId="0" fontId="7" fillId="13" borderId="9" xfId="0" applyFont="1" applyFill="1" applyBorder="1" applyAlignment="1">
      <alignment horizontal="center" vertical="center" shrinkToFit="1"/>
    </xf>
    <xf numFmtId="0" fontId="7" fillId="10" borderId="32" xfId="0" applyFont="1" applyFill="1" applyBorder="1" applyAlignment="1">
      <alignment horizontal="center" vertical="center" shrinkToFit="1"/>
    </xf>
    <xf numFmtId="0" fontId="7" fillId="10" borderId="33" xfId="0" applyFont="1" applyFill="1" applyBorder="1" applyAlignment="1">
      <alignment horizontal="center" vertical="center" shrinkToFit="1"/>
    </xf>
    <xf numFmtId="0" fontId="7" fillId="10" borderId="9" xfId="0" applyFont="1" applyFill="1" applyBorder="1" applyAlignment="1">
      <alignment horizontal="center" vertical="center" shrinkToFit="1"/>
    </xf>
    <xf numFmtId="0" fontId="6" fillId="12" borderId="32" xfId="0" applyFont="1" applyFill="1" applyBorder="1" applyAlignment="1">
      <alignment horizontal="center" vertical="center" wrapText="1" shrinkToFit="1"/>
    </xf>
    <xf numFmtId="0" fontId="6" fillId="12" borderId="33" xfId="0" applyFont="1" applyFill="1" applyBorder="1" applyAlignment="1">
      <alignment horizontal="center" vertical="center" wrapText="1" shrinkToFit="1"/>
    </xf>
    <xf numFmtId="0" fontId="6" fillId="12" borderId="9" xfId="0" applyFont="1" applyFill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right"/>
    </xf>
    <xf numFmtId="0" fontId="25" fillId="0" borderId="0" xfId="1" applyFont="1" applyAlignment="1">
      <alignment horizontal="left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34" xfId="0" applyFont="1" applyBorder="1" applyAlignment="1">
      <alignment horizontal="center"/>
    </xf>
  </cellXfs>
  <cellStyles count="2">
    <cellStyle name="Обычный" xfId="0" builtinId="0"/>
    <cellStyle name="Обычный 3" xfId="1" xr:uid="{BA3A16B0-2D06-49C9-90E7-FBF85966C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9"/>
  <sheetViews>
    <sheetView tabSelected="1" zoomScale="90" zoomScaleNormal="90" workbookViewId="0">
      <selection activeCell="BF8" sqref="BF8"/>
    </sheetView>
  </sheetViews>
  <sheetFormatPr defaultRowHeight="15" x14ac:dyDescent="0.25"/>
  <cols>
    <col min="1" max="1" width="7.5703125" style="44" customWidth="1"/>
    <col min="2" max="16" width="3.7109375" customWidth="1"/>
    <col min="17" max="17" width="3.28515625" customWidth="1"/>
    <col min="18" max="19" width="3.42578125" customWidth="1"/>
    <col min="20" max="20" width="3.5703125" customWidth="1"/>
    <col min="21" max="28" width="3.7109375" customWidth="1"/>
    <col min="29" max="29" width="4.85546875" customWidth="1"/>
    <col min="30" max="30" width="3.7109375" customWidth="1"/>
    <col min="31" max="31" width="5.140625" customWidth="1"/>
    <col min="32" max="39" width="3.7109375" customWidth="1"/>
    <col min="40" max="40" width="3.85546875" customWidth="1"/>
    <col min="41" max="41" width="4.7109375" customWidth="1"/>
    <col min="42" max="44" width="3.7109375" customWidth="1"/>
    <col min="45" max="45" width="3.28515625" customWidth="1"/>
    <col min="46" max="53" width="3.7109375" customWidth="1"/>
  </cols>
  <sheetData>
    <row r="1" spans="1:57" ht="15" customHeight="1" x14ac:dyDescent="0.25">
      <c r="A1" s="323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324" t="s">
        <v>162</v>
      </c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324"/>
      <c r="AQ1" s="324"/>
      <c r="AR1" s="324"/>
      <c r="AS1" s="324"/>
      <c r="AT1" s="324"/>
      <c r="AU1" s="324"/>
      <c r="AV1" s="324"/>
      <c r="AW1" s="324"/>
      <c r="AX1" s="324"/>
      <c r="AY1" s="324"/>
      <c r="AZ1" s="324"/>
      <c r="BA1" s="324"/>
      <c r="BB1" s="324"/>
      <c r="BC1" s="324"/>
      <c r="BD1" s="324"/>
      <c r="BE1" s="324"/>
    </row>
    <row r="2" spans="1:57" ht="42.75" customHeight="1" x14ac:dyDescent="0.25">
      <c r="A2" s="323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324"/>
      <c r="AF2" s="324"/>
      <c r="AG2" s="324"/>
      <c r="AH2" s="324"/>
      <c r="AI2" s="324"/>
      <c r="AJ2" s="324"/>
      <c r="AK2" s="324"/>
      <c r="AL2" s="324"/>
      <c r="AM2" s="324"/>
      <c r="AN2" s="324"/>
      <c r="AO2" s="324"/>
      <c r="AP2" s="324"/>
      <c r="AQ2" s="324"/>
      <c r="AR2" s="324"/>
      <c r="AS2" s="324"/>
      <c r="AT2" s="324"/>
      <c r="AU2" s="324"/>
      <c r="AV2" s="324"/>
      <c r="AW2" s="324"/>
      <c r="AX2" s="324"/>
      <c r="AY2" s="324"/>
      <c r="AZ2" s="324"/>
      <c r="BA2" s="324"/>
      <c r="BB2" s="324"/>
      <c r="BC2" s="324"/>
      <c r="BD2" s="324"/>
      <c r="BE2" s="324"/>
    </row>
    <row r="3" spans="1:57" ht="30.75" customHeight="1" thickBot="1" x14ac:dyDescent="0.3">
      <c r="A3" s="325" t="s">
        <v>106</v>
      </c>
      <c r="B3" s="325"/>
      <c r="C3" s="325"/>
      <c r="D3" s="325"/>
      <c r="E3" s="325"/>
      <c r="F3" s="325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5"/>
      <c r="AV3" s="325"/>
      <c r="AW3" s="325"/>
      <c r="AX3" s="325"/>
      <c r="AY3" s="325"/>
      <c r="AZ3" s="325"/>
      <c r="BA3" s="325"/>
    </row>
    <row r="4" spans="1:57" s="2" customFormat="1" ht="15" customHeight="1" x14ac:dyDescent="0.3">
      <c r="A4" s="327"/>
      <c r="B4" s="173" t="s">
        <v>0</v>
      </c>
      <c r="C4" s="178"/>
      <c r="D4" s="178"/>
      <c r="E4" s="178"/>
      <c r="F4" s="179" t="s">
        <v>111</v>
      </c>
      <c r="G4" s="139" t="s">
        <v>1</v>
      </c>
      <c r="H4" s="120"/>
      <c r="I4" s="121"/>
      <c r="J4" s="180" t="s">
        <v>149</v>
      </c>
      <c r="K4" s="171" t="s">
        <v>2</v>
      </c>
      <c r="L4" s="172"/>
      <c r="M4" s="172"/>
      <c r="N4" s="172"/>
      <c r="O4" s="171" t="s">
        <v>3</v>
      </c>
      <c r="P4" s="172"/>
      <c r="Q4" s="172"/>
      <c r="R4" s="173"/>
      <c r="S4" s="184" t="s">
        <v>152</v>
      </c>
      <c r="T4" s="172" t="s">
        <v>4</v>
      </c>
      <c r="U4" s="172"/>
      <c r="V4" s="173"/>
      <c r="W4" s="169" t="s">
        <v>121</v>
      </c>
      <c r="X4" s="171" t="s">
        <v>5</v>
      </c>
      <c r="Y4" s="172"/>
      <c r="Z4" s="173"/>
      <c r="AA4" s="169" t="s">
        <v>123</v>
      </c>
      <c r="AB4" s="183" t="s">
        <v>6</v>
      </c>
      <c r="AC4" s="183"/>
      <c r="AD4" s="183"/>
      <c r="AE4" s="183"/>
      <c r="AF4" s="169" t="s">
        <v>126</v>
      </c>
      <c r="AG4" s="171" t="s">
        <v>7</v>
      </c>
      <c r="AH4" s="172"/>
      <c r="AI4" s="173"/>
      <c r="AJ4" s="169" t="s">
        <v>128</v>
      </c>
      <c r="AK4" s="171" t="s">
        <v>8</v>
      </c>
      <c r="AL4" s="172"/>
      <c r="AM4" s="172"/>
      <c r="AN4" s="173"/>
      <c r="AO4" s="171" t="s">
        <v>9</v>
      </c>
      <c r="AP4" s="172"/>
      <c r="AQ4" s="172"/>
      <c r="AR4" s="173"/>
      <c r="AS4" s="169" t="s">
        <v>134</v>
      </c>
      <c r="AT4" s="171" t="s">
        <v>10</v>
      </c>
      <c r="AU4" s="172"/>
      <c r="AV4" s="173"/>
      <c r="AW4" s="169" t="s">
        <v>135</v>
      </c>
      <c r="AX4" s="171" t="s">
        <v>11</v>
      </c>
      <c r="AY4" s="172"/>
      <c r="AZ4" s="172"/>
      <c r="BA4" s="182"/>
    </row>
    <row r="5" spans="1:57" s="6" customFormat="1" ht="54.75" customHeight="1" thickBot="1" x14ac:dyDescent="0.35">
      <c r="A5" s="328"/>
      <c r="B5" s="3" t="s">
        <v>107</v>
      </c>
      <c r="C5" s="4" t="s">
        <v>108</v>
      </c>
      <c r="D5" s="4" t="s">
        <v>109</v>
      </c>
      <c r="E5" s="4" t="s">
        <v>110</v>
      </c>
      <c r="F5" s="170"/>
      <c r="G5" s="122" t="s">
        <v>112</v>
      </c>
      <c r="H5" s="122" t="s">
        <v>12</v>
      </c>
      <c r="I5" s="122" t="s">
        <v>13</v>
      </c>
      <c r="J5" s="181"/>
      <c r="K5" s="4" t="s">
        <v>114</v>
      </c>
      <c r="L5" s="4" t="s">
        <v>14</v>
      </c>
      <c r="M5" s="4" t="s">
        <v>15</v>
      </c>
      <c r="N5" s="4" t="s">
        <v>115</v>
      </c>
      <c r="O5" s="122" t="s">
        <v>150</v>
      </c>
      <c r="P5" s="122" t="s">
        <v>117</v>
      </c>
      <c r="Q5" s="122" t="s">
        <v>109</v>
      </c>
      <c r="R5" s="123" t="s">
        <v>151</v>
      </c>
      <c r="S5" s="185"/>
      <c r="T5" s="124" t="s">
        <v>119</v>
      </c>
      <c r="U5" s="124" t="s">
        <v>120</v>
      </c>
      <c r="V5" s="124" t="s">
        <v>17</v>
      </c>
      <c r="W5" s="170"/>
      <c r="X5" s="4" t="s">
        <v>45</v>
      </c>
      <c r="Y5" s="4" t="s">
        <v>122</v>
      </c>
      <c r="Z5" s="4" t="s">
        <v>19</v>
      </c>
      <c r="AA5" s="170"/>
      <c r="AB5" s="4" t="s">
        <v>124</v>
      </c>
      <c r="AC5" s="4" t="s">
        <v>58</v>
      </c>
      <c r="AD5" s="4" t="s">
        <v>19</v>
      </c>
      <c r="AE5" s="4" t="s">
        <v>125</v>
      </c>
      <c r="AF5" s="170"/>
      <c r="AG5" s="4" t="s">
        <v>60</v>
      </c>
      <c r="AH5" s="4" t="s">
        <v>12</v>
      </c>
      <c r="AI5" s="4" t="s">
        <v>127</v>
      </c>
      <c r="AJ5" s="170"/>
      <c r="AK5" s="4" t="s">
        <v>129</v>
      </c>
      <c r="AL5" s="4" t="s">
        <v>55</v>
      </c>
      <c r="AM5" s="4" t="s">
        <v>56</v>
      </c>
      <c r="AN5" s="4" t="s">
        <v>130</v>
      </c>
      <c r="AO5" s="4" t="s">
        <v>131</v>
      </c>
      <c r="AP5" s="4" t="s">
        <v>117</v>
      </c>
      <c r="AQ5" s="4" t="s">
        <v>132</v>
      </c>
      <c r="AR5" s="4" t="s">
        <v>133</v>
      </c>
      <c r="AS5" s="170"/>
      <c r="AT5" s="4" t="s">
        <v>112</v>
      </c>
      <c r="AU5" s="4" t="s">
        <v>12</v>
      </c>
      <c r="AV5" s="4" t="s">
        <v>13</v>
      </c>
      <c r="AW5" s="170"/>
      <c r="AX5" s="4" t="s">
        <v>136</v>
      </c>
      <c r="AY5" s="4" t="s">
        <v>14</v>
      </c>
      <c r="AZ5" s="4" t="s">
        <v>15</v>
      </c>
      <c r="BA5" s="5" t="s">
        <v>16</v>
      </c>
    </row>
    <row r="6" spans="1:57" ht="15" customHeight="1" x14ac:dyDescent="0.3">
      <c r="A6" s="327" t="s">
        <v>138</v>
      </c>
      <c r="B6" s="10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126"/>
      <c r="Q6" s="154" t="s">
        <v>20</v>
      </c>
      <c r="R6" s="163" t="s">
        <v>21</v>
      </c>
      <c r="S6" s="157" t="s">
        <v>22</v>
      </c>
      <c r="T6" s="158"/>
      <c r="U6" s="38"/>
      <c r="V6" s="39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154" t="s">
        <v>20</v>
      </c>
      <c r="AO6" s="237" t="s">
        <v>21</v>
      </c>
      <c r="AP6" s="240" t="s">
        <v>23</v>
      </c>
      <c r="AQ6" s="241"/>
      <c r="AR6" s="241"/>
      <c r="AS6" s="242"/>
      <c r="AT6" s="11"/>
      <c r="AU6" s="11"/>
      <c r="AV6" s="11"/>
      <c r="AW6" s="11"/>
      <c r="AX6" s="11"/>
      <c r="AY6" s="11"/>
      <c r="AZ6" s="11"/>
      <c r="BA6" s="12"/>
    </row>
    <row r="7" spans="1:57" ht="18.75" x14ac:dyDescent="0.3">
      <c r="A7" s="328" t="s">
        <v>24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  <c r="P7" s="125"/>
      <c r="Q7" s="155"/>
      <c r="R7" s="164"/>
      <c r="S7" s="159"/>
      <c r="T7" s="160"/>
      <c r="U7" s="16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55"/>
      <c r="AO7" s="238"/>
      <c r="AP7" s="243"/>
      <c r="AQ7" s="244"/>
      <c r="AR7" s="244"/>
      <c r="AS7" s="245"/>
      <c r="AT7" s="17"/>
      <c r="AU7" s="17"/>
      <c r="AV7" s="17"/>
      <c r="AW7" s="17"/>
      <c r="AX7" s="17"/>
      <c r="AY7" s="17"/>
      <c r="AZ7" s="17"/>
      <c r="BA7" s="18"/>
    </row>
    <row r="8" spans="1:57" ht="15" customHeight="1" thickBot="1" x14ac:dyDescent="0.35">
      <c r="A8" s="329" t="s">
        <v>25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  <c r="P8" s="125"/>
      <c r="Q8" s="155"/>
      <c r="R8" s="164"/>
      <c r="S8" s="159"/>
      <c r="T8" s="160"/>
      <c r="U8" s="38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55"/>
      <c r="AO8" s="238"/>
      <c r="AP8" s="243"/>
      <c r="AQ8" s="244"/>
      <c r="AR8" s="244"/>
      <c r="AS8" s="245"/>
      <c r="AT8" s="50"/>
      <c r="AU8" s="50"/>
      <c r="AV8" s="50"/>
      <c r="AW8" s="50"/>
      <c r="AX8" s="50"/>
      <c r="AY8" s="50"/>
      <c r="AZ8" s="50"/>
      <c r="BA8" s="51"/>
    </row>
    <row r="9" spans="1:57" ht="20.25" customHeight="1" x14ac:dyDescent="0.3">
      <c r="A9" s="330" t="s">
        <v>142</v>
      </c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126"/>
      <c r="Q9" s="155"/>
      <c r="R9" s="164"/>
      <c r="S9" s="159"/>
      <c r="T9" s="160"/>
      <c r="U9" s="10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155"/>
      <c r="AO9" s="238"/>
      <c r="AP9" s="246" t="s">
        <v>42</v>
      </c>
      <c r="AQ9" s="247"/>
      <c r="AR9" s="247"/>
      <c r="AS9" s="248"/>
      <c r="AT9" s="11"/>
      <c r="AU9" s="11"/>
      <c r="AV9" s="11"/>
      <c r="AW9" s="11"/>
      <c r="AX9" s="11"/>
      <c r="AY9" s="11"/>
      <c r="AZ9" s="11"/>
      <c r="BA9" s="12"/>
      <c r="BB9" s="25"/>
    </row>
    <row r="10" spans="1:57" ht="17.25" customHeight="1" x14ac:dyDescent="0.3">
      <c r="A10" s="330" t="s">
        <v>26</v>
      </c>
      <c r="B10" s="4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125"/>
      <c r="Q10" s="155"/>
      <c r="R10" s="164"/>
      <c r="S10" s="159"/>
      <c r="T10" s="160"/>
      <c r="U10" s="38"/>
      <c r="V10" s="39"/>
      <c r="W10" s="39"/>
      <c r="X10" s="39"/>
      <c r="Y10" s="39"/>
      <c r="Z10" s="39"/>
      <c r="AA10" s="151" t="s">
        <v>94</v>
      </c>
      <c r="AB10" s="152"/>
      <c r="AC10" s="153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55"/>
      <c r="AO10" s="238"/>
      <c r="AP10" s="249" t="s">
        <v>27</v>
      </c>
      <c r="AQ10" s="250"/>
      <c r="AR10" s="250"/>
      <c r="AS10" s="251"/>
      <c r="AT10" s="50"/>
      <c r="AU10" s="50"/>
      <c r="AV10" s="50"/>
      <c r="AW10" s="17"/>
      <c r="AX10" s="17"/>
      <c r="AY10" s="50"/>
      <c r="AZ10" s="50"/>
      <c r="BA10" s="51"/>
      <c r="BB10" s="25"/>
    </row>
    <row r="11" spans="1:57" ht="15.75" customHeight="1" x14ac:dyDescent="0.3">
      <c r="A11" s="330" t="s">
        <v>28</v>
      </c>
      <c r="B11" s="4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40"/>
      <c r="P11" s="125"/>
      <c r="Q11" s="155"/>
      <c r="R11" s="164"/>
      <c r="S11" s="159"/>
      <c r="T11" s="160"/>
      <c r="U11" s="38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155"/>
      <c r="AO11" s="238"/>
      <c r="AP11" s="252"/>
      <c r="AQ11" s="253"/>
      <c r="AR11" s="253"/>
      <c r="AS11" s="254"/>
      <c r="AT11" s="50"/>
      <c r="AU11" s="50"/>
      <c r="AV11" s="50"/>
      <c r="AW11" s="17"/>
      <c r="AX11" s="17"/>
      <c r="AY11" s="50"/>
      <c r="AZ11" s="50"/>
      <c r="BA11" s="51"/>
      <c r="BB11" s="25"/>
    </row>
    <row r="12" spans="1:57" ht="18" customHeight="1" thickBot="1" x14ac:dyDescent="0.35">
      <c r="A12" s="330" t="s">
        <v>153</v>
      </c>
      <c r="B12" s="4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40"/>
      <c r="P12" s="125"/>
      <c r="Q12" s="155"/>
      <c r="R12" s="164"/>
      <c r="S12" s="159"/>
      <c r="T12" s="160"/>
      <c r="U12" s="38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156"/>
      <c r="AO12" s="239"/>
      <c r="AP12" s="252"/>
      <c r="AQ12" s="253"/>
      <c r="AR12" s="253"/>
      <c r="AS12" s="254"/>
      <c r="AT12" s="50"/>
      <c r="AU12" s="50"/>
      <c r="AV12" s="50"/>
      <c r="AW12" s="17"/>
      <c r="AX12" s="17"/>
      <c r="AY12" s="50"/>
      <c r="AZ12" s="50"/>
      <c r="BA12" s="51"/>
      <c r="BB12" s="25"/>
    </row>
    <row r="13" spans="1:57" ht="24" customHeight="1" x14ac:dyDescent="0.3">
      <c r="A13" s="331" t="s">
        <v>158</v>
      </c>
      <c r="B13" s="7"/>
      <c r="C13" s="8"/>
      <c r="D13" s="8"/>
      <c r="E13" s="8"/>
      <c r="F13" s="36"/>
      <c r="G13" s="36"/>
      <c r="H13" s="36"/>
      <c r="I13" s="36"/>
      <c r="J13" s="36"/>
      <c r="K13" s="36"/>
      <c r="L13" s="36"/>
      <c r="M13" s="8"/>
      <c r="N13" s="8"/>
      <c r="O13" s="9"/>
      <c r="P13" s="125"/>
      <c r="Q13" s="155"/>
      <c r="R13" s="164"/>
      <c r="S13" s="159"/>
      <c r="T13" s="160"/>
      <c r="U13" s="10"/>
      <c r="V13" s="8"/>
      <c r="W13" s="8"/>
      <c r="X13" s="8"/>
      <c r="Y13" s="8"/>
      <c r="Z13" s="8"/>
      <c r="AA13" s="8"/>
      <c r="AB13" s="8"/>
      <c r="AC13" s="8"/>
      <c r="AD13" s="95"/>
      <c r="AE13" s="8"/>
      <c r="AF13" s="8"/>
      <c r="AG13" s="8"/>
      <c r="AH13" s="8"/>
      <c r="AI13" s="8"/>
      <c r="AJ13" s="8"/>
      <c r="AK13" s="8"/>
      <c r="AL13" s="194" t="s">
        <v>20</v>
      </c>
      <c r="AM13" s="192" t="s">
        <v>21</v>
      </c>
      <c r="AN13" s="220" t="s">
        <v>159</v>
      </c>
      <c r="AO13" s="221"/>
      <c r="AP13" s="174" t="s">
        <v>30</v>
      </c>
      <c r="AQ13" s="175"/>
      <c r="AR13" s="175"/>
      <c r="AS13" s="176"/>
      <c r="AT13" s="134"/>
      <c r="AU13" s="11"/>
      <c r="AV13" s="11"/>
      <c r="AW13" s="11"/>
      <c r="AX13" s="11"/>
      <c r="AY13" s="11"/>
      <c r="AZ13" s="11"/>
      <c r="BA13" s="12"/>
    </row>
    <row r="14" spans="1:57" ht="19.5" customHeight="1" x14ac:dyDescent="0.3">
      <c r="A14" s="332" t="s">
        <v>32</v>
      </c>
      <c r="B14" s="13"/>
      <c r="C14" s="14"/>
      <c r="D14" s="14"/>
      <c r="E14" s="14"/>
      <c r="F14" s="14"/>
      <c r="G14" s="14"/>
      <c r="H14" s="28"/>
      <c r="I14" s="28"/>
      <c r="J14" s="28"/>
      <c r="K14" s="14"/>
      <c r="L14" s="14"/>
      <c r="M14" s="14"/>
      <c r="N14" s="14"/>
      <c r="O14" s="15"/>
      <c r="P14" s="125"/>
      <c r="Q14" s="155"/>
      <c r="R14" s="164"/>
      <c r="S14" s="159"/>
      <c r="T14" s="160"/>
      <c r="U14" s="16"/>
      <c r="V14" s="14"/>
      <c r="W14" s="14"/>
      <c r="X14" s="14"/>
      <c r="Y14" s="14"/>
      <c r="Z14" s="14"/>
      <c r="AA14" s="28"/>
      <c r="AB14" s="28"/>
      <c r="AC14" s="28"/>
      <c r="AD14" s="14"/>
      <c r="AE14" s="14"/>
      <c r="AF14" s="14"/>
      <c r="AG14" s="14"/>
      <c r="AH14" s="14"/>
      <c r="AI14" s="14"/>
      <c r="AJ14" s="14"/>
      <c r="AK14" s="14"/>
      <c r="AL14" s="195"/>
      <c r="AM14" s="193"/>
      <c r="AN14" s="222"/>
      <c r="AO14" s="223"/>
      <c r="AP14" s="186" t="s">
        <v>27</v>
      </c>
      <c r="AQ14" s="187"/>
      <c r="AR14" s="187"/>
      <c r="AS14" s="188"/>
      <c r="AT14" s="17"/>
      <c r="AU14" s="17"/>
      <c r="AV14" s="17"/>
      <c r="AW14" s="17"/>
      <c r="AX14" s="17"/>
      <c r="AY14" s="17"/>
      <c r="AZ14" s="17"/>
      <c r="BA14" s="18"/>
    </row>
    <row r="15" spans="1:57" ht="15" customHeight="1" x14ac:dyDescent="0.3">
      <c r="A15" s="332" t="s">
        <v>33</v>
      </c>
      <c r="B15" s="97"/>
      <c r="C15" s="28"/>
      <c r="D15" s="28"/>
      <c r="E15" s="28"/>
      <c r="F15" s="28"/>
      <c r="G15" s="28"/>
      <c r="H15" s="148" t="s">
        <v>78</v>
      </c>
      <c r="I15" s="149"/>
      <c r="J15" s="150"/>
      <c r="K15" s="28"/>
      <c r="L15" s="28"/>
      <c r="M15" s="28"/>
      <c r="N15" s="28"/>
      <c r="O15" s="29"/>
      <c r="P15" s="125"/>
      <c r="Q15" s="155"/>
      <c r="R15" s="164"/>
      <c r="S15" s="159"/>
      <c r="T15" s="160"/>
      <c r="U15" s="30"/>
      <c r="V15" s="28"/>
      <c r="W15" s="28"/>
      <c r="X15" s="28"/>
      <c r="Y15" s="28"/>
      <c r="Z15" s="28"/>
      <c r="AA15" s="151" t="s">
        <v>105</v>
      </c>
      <c r="AB15" s="152"/>
      <c r="AC15" s="153"/>
      <c r="AD15" s="28"/>
      <c r="AE15" s="28"/>
      <c r="AF15" s="28"/>
      <c r="AG15" s="28"/>
      <c r="AH15" s="28"/>
      <c r="AI15" s="28"/>
      <c r="AJ15" s="28"/>
      <c r="AK15" s="28"/>
      <c r="AL15" s="195"/>
      <c r="AM15" s="193"/>
      <c r="AN15" s="222"/>
      <c r="AO15" s="223"/>
      <c r="AP15" s="189"/>
      <c r="AQ15" s="190"/>
      <c r="AR15" s="190"/>
      <c r="AS15" s="191"/>
      <c r="AT15" s="31"/>
      <c r="AU15" s="31"/>
      <c r="AV15" s="31"/>
      <c r="AW15" s="31"/>
      <c r="AX15" s="31"/>
      <c r="AY15" s="31"/>
      <c r="AZ15" s="31"/>
      <c r="BA15" s="32"/>
    </row>
    <row r="16" spans="1:57" ht="15" customHeight="1" thickBot="1" x14ac:dyDescent="0.35">
      <c r="A16" s="333" t="s">
        <v>139</v>
      </c>
      <c r="B16" s="5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136"/>
      <c r="Q16" s="155"/>
      <c r="R16" s="164"/>
      <c r="S16" s="159"/>
      <c r="T16" s="160"/>
      <c r="U16" s="30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195"/>
      <c r="AM16" s="193"/>
      <c r="AN16" s="224"/>
      <c r="AO16" s="225"/>
      <c r="AP16" s="189"/>
      <c r="AQ16" s="190"/>
      <c r="AR16" s="190"/>
      <c r="AS16" s="191"/>
      <c r="AT16" s="31"/>
      <c r="AU16" s="31"/>
      <c r="AV16" s="31"/>
      <c r="AW16" s="31"/>
      <c r="AX16" s="31"/>
      <c r="AY16" s="31"/>
      <c r="AZ16" s="31"/>
      <c r="BA16" s="32"/>
    </row>
    <row r="17" spans="1:54" ht="15.75" customHeight="1" x14ac:dyDescent="0.3">
      <c r="A17" s="330" t="s">
        <v>154</v>
      </c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40"/>
      <c r="P17" s="135"/>
      <c r="Q17" s="155"/>
      <c r="R17" s="164"/>
      <c r="S17" s="159"/>
      <c r="T17" s="160"/>
      <c r="U17" s="8"/>
      <c r="V17" s="8"/>
      <c r="W17" s="8"/>
      <c r="X17" s="8"/>
      <c r="Y17" s="8"/>
      <c r="Z17" s="8"/>
      <c r="AA17" s="154" t="s">
        <v>20</v>
      </c>
      <c r="AB17" s="196" t="s">
        <v>21</v>
      </c>
      <c r="AC17" s="226" t="s">
        <v>34</v>
      </c>
      <c r="AD17" s="227"/>
      <c r="AE17" s="228"/>
      <c r="AF17" s="166" t="s">
        <v>35</v>
      </c>
      <c r="AG17" s="199" t="s">
        <v>36</v>
      </c>
      <c r="AH17" s="200"/>
      <c r="AI17" s="201"/>
      <c r="AJ17" s="208" t="s">
        <v>37</v>
      </c>
      <c r="AK17" s="209"/>
      <c r="AL17" s="209"/>
      <c r="AM17" s="209"/>
      <c r="AN17" s="209"/>
      <c r="AO17" s="209"/>
      <c r="AP17" s="210"/>
      <c r="AQ17" s="217" t="s">
        <v>38</v>
      </c>
      <c r="AR17" s="48"/>
      <c r="AS17" s="48"/>
      <c r="AT17" s="48"/>
      <c r="AU17" s="48"/>
      <c r="AV17" s="11"/>
      <c r="AW17" s="11"/>
      <c r="AX17" s="11"/>
      <c r="AY17" s="11"/>
      <c r="AZ17" s="11"/>
      <c r="BA17" s="12"/>
    </row>
    <row r="18" spans="1:54" ht="15.75" customHeight="1" x14ac:dyDescent="0.3">
      <c r="A18" s="330" t="s">
        <v>155</v>
      </c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40"/>
      <c r="P18" s="125"/>
      <c r="Q18" s="155"/>
      <c r="R18" s="164"/>
      <c r="S18" s="159"/>
      <c r="T18" s="160"/>
      <c r="U18" s="39"/>
      <c r="V18" s="39"/>
      <c r="W18" s="40"/>
      <c r="X18" s="127"/>
      <c r="Y18" s="38"/>
      <c r="Z18" s="39"/>
      <c r="AA18" s="155"/>
      <c r="AB18" s="197"/>
      <c r="AC18" s="229"/>
      <c r="AD18" s="230"/>
      <c r="AE18" s="231"/>
      <c r="AF18" s="167"/>
      <c r="AG18" s="202"/>
      <c r="AH18" s="203"/>
      <c r="AI18" s="204"/>
      <c r="AJ18" s="211"/>
      <c r="AK18" s="212"/>
      <c r="AL18" s="212"/>
      <c r="AM18" s="212"/>
      <c r="AN18" s="212"/>
      <c r="AO18" s="212"/>
      <c r="AP18" s="213"/>
      <c r="AQ18" s="218"/>
      <c r="AR18" s="128"/>
      <c r="AS18" s="128"/>
      <c r="AT18" s="128"/>
      <c r="AU18" s="128"/>
      <c r="AV18" s="50"/>
      <c r="AW18" s="50"/>
      <c r="AX18" s="50"/>
      <c r="AY18" s="50"/>
      <c r="AZ18" s="50"/>
      <c r="BA18" s="51"/>
    </row>
    <row r="19" spans="1:54" ht="17.25" customHeight="1" x14ac:dyDescent="0.3">
      <c r="A19" s="332" t="s">
        <v>39</v>
      </c>
      <c r="B19" s="1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125"/>
      <c r="Q19" s="155"/>
      <c r="R19" s="164"/>
      <c r="S19" s="159"/>
      <c r="T19" s="160"/>
      <c r="U19" s="14"/>
      <c r="V19" s="14"/>
      <c r="W19" s="148" t="s">
        <v>141</v>
      </c>
      <c r="X19" s="149"/>
      <c r="Y19" s="150"/>
      <c r="Z19" s="41"/>
      <c r="AA19" s="155"/>
      <c r="AB19" s="197"/>
      <c r="AC19" s="229"/>
      <c r="AD19" s="230"/>
      <c r="AE19" s="231"/>
      <c r="AF19" s="167"/>
      <c r="AG19" s="202"/>
      <c r="AH19" s="203"/>
      <c r="AI19" s="204"/>
      <c r="AJ19" s="211"/>
      <c r="AK19" s="212"/>
      <c r="AL19" s="212"/>
      <c r="AM19" s="212"/>
      <c r="AN19" s="212"/>
      <c r="AO19" s="212"/>
      <c r="AP19" s="213"/>
      <c r="AQ19" s="218"/>
      <c r="AR19" s="42"/>
      <c r="AS19" s="42"/>
      <c r="AT19" s="42"/>
      <c r="AU19" s="42"/>
      <c r="AV19" s="17"/>
      <c r="AW19" s="17"/>
      <c r="AX19" s="17"/>
      <c r="AY19" s="17"/>
      <c r="AZ19" s="17"/>
      <c r="BA19" s="18"/>
    </row>
    <row r="20" spans="1:54" ht="17.25" customHeight="1" x14ac:dyDescent="0.3">
      <c r="A20" s="334" t="s">
        <v>40</v>
      </c>
      <c r="B20" s="30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125"/>
      <c r="Q20" s="155"/>
      <c r="R20" s="164"/>
      <c r="S20" s="159"/>
      <c r="T20" s="160"/>
      <c r="U20" s="28"/>
      <c r="V20" s="28"/>
      <c r="W20" s="129"/>
      <c r="X20" s="130"/>
      <c r="Y20" s="131"/>
      <c r="Z20" s="132"/>
      <c r="AA20" s="155"/>
      <c r="AB20" s="197"/>
      <c r="AC20" s="229"/>
      <c r="AD20" s="230"/>
      <c r="AE20" s="231"/>
      <c r="AF20" s="167"/>
      <c r="AG20" s="202"/>
      <c r="AH20" s="203"/>
      <c r="AI20" s="204"/>
      <c r="AJ20" s="211"/>
      <c r="AK20" s="212"/>
      <c r="AL20" s="212"/>
      <c r="AM20" s="212"/>
      <c r="AN20" s="212"/>
      <c r="AO20" s="212"/>
      <c r="AP20" s="213"/>
      <c r="AQ20" s="218"/>
      <c r="AR20" s="133"/>
      <c r="AS20" s="133"/>
      <c r="AT20" s="133"/>
      <c r="AU20" s="133"/>
      <c r="AV20" s="31"/>
      <c r="AW20" s="31"/>
      <c r="AX20" s="31"/>
      <c r="AY20" s="31"/>
      <c r="AZ20" s="31"/>
      <c r="BA20" s="32"/>
    </row>
    <row r="21" spans="1:54" ht="17.25" customHeight="1" x14ac:dyDescent="0.3">
      <c r="A21" s="334" t="s">
        <v>156</v>
      </c>
      <c r="B21" s="30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125"/>
      <c r="Q21" s="155"/>
      <c r="R21" s="164"/>
      <c r="S21" s="159"/>
      <c r="T21" s="160"/>
      <c r="U21" s="28"/>
      <c r="V21" s="28"/>
      <c r="W21" s="129"/>
      <c r="X21" s="130"/>
      <c r="Y21" s="131"/>
      <c r="Z21" s="132"/>
      <c r="AA21" s="155"/>
      <c r="AB21" s="197"/>
      <c r="AC21" s="229"/>
      <c r="AD21" s="230"/>
      <c r="AE21" s="231"/>
      <c r="AF21" s="167"/>
      <c r="AG21" s="202"/>
      <c r="AH21" s="203"/>
      <c r="AI21" s="204"/>
      <c r="AJ21" s="211"/>
      <c r="AK21" s="212"/>
      <c r="AL21" s="212"/>
      <c r="AM21" s="212"/>
      <c r="AN21" s="212"/>
      <c r="AO21" s="212"/>
      <c r="AP21" s="213"/>
      <c r="AQ21" s="218"/>
      <c r="AR21" s="133"/>
      <c r="AS21" s="133"/>
      <c r="AT21" s="133"/>
      <c r="AU21" s="133"/>
      <c r="AV21" s="31"/>
      <c r="AW21" s="31"/>
      <c r="AX21" s="31"/>
      <c r="AY21" s="31"/>
      <c r="AZ21" s="31"/>
      <c r="BA21" s="32"/>
    </row>
    <row r="22" spans="1:54" ht="17.25" customHeight="1" x14ac:dyDescent="0.3">
      <c r="A22" s="334" t="s">
        <v>146</v>
      </c>
      <c r="B22" s="30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125"/>
      <c r="Q22" s="155"/>
      <c r="R22" s="164"/>
      <c r="S22" s="159"/>
      <c r="T22" s="160"/>
      <c r="U22" s="28"/>
      <c r="V22" s="28"/>
      <c r="W22" s="129"/>
      <c r="X22" s="130"/>
      <c r="Y22" s="131"/>
      <c r="Z22" s="132"/>
      <c r="AA22" s="155"/>
      <c r="AB22" s="197"/>
      <c r="AC22" s="232"/>
      <c r="AD22" s="233"/>
      <c r="AE22" s="234"/>
      <c r="AF22" s="168"/>
      <c r="AG22" s="202"/>
      <c r="AH22" s="203"/>
      <c r="AI22" s="204"/>
      <c r="AJ22" s="211"/>
      <c r="AK22" s="212"/>
      <c r="AL22" s="212"/>
      <c r="AM22" s="212"/>
      <c r="AN22" s="212"/>
      <c r="AO22" s="212"/>
      <c r="AP22" s="213"/>
      <c r="AQ22" s="218"/>
      <c r="AR22" s="133"/>
      <c r="AS22" s="133"/>
      <c r="AT22" s="133"/>
      <c r="AU22" s="133"/>
      <c r="AV22" s="31"/>
      <c r="AW22" s="31"/>
      <c r="AX22" s="31"/>
      <c r="AY22" s="31"/>
      <c r="AZ22" s="31"/>
      <c r="BA22" s="32"/>
    </row>
    <row r="23" spans="1:54" ht="17.25" customHeight="1" thickBot="1" x14ac:dyDescent="0.35">
      <c r="A23" s="333" t="s">
        <v>157</v>
      </c>
      <c r="B23" s="21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125"/>
      <c r="Q23" s="156"/>
      <c r="R23" s="165"/>
      <c r="S23" s="161"/>
      <c r="T23" s="162"/>
      <c r="U23" s="19"/>
      <c r="V23" s="19"/>
      <c r="W23" s="46"/>
      <c r="X23" s="47"/>
      <c r="Y23" s="47"/>
      <c r="Z23" s="47"/>
      <c r="AA23" s="156"/>
      <c r="AB23" s="198"/>
      <c r="AC23" s="235" t="s">
        <v>160</v>
      </c>
      <c r="AD23" s="236"/>
      <c r="AE23" s="137" t="s">
        <v>161</v>
      </c>
      <c r="AF23" s="138"/>
      <c r="AG23" s="205"/>
      <c r="AH23" s="206"/>
      <c r="AI23" s="207"/>
      <c r="AJ23" s="214"/>
      <c r="AK23" s="215"/>
      <c r="AL23" s="215"/>
      <c r="AM23" s="215"/>
      <c r="AN23" s="215"/>
      <c r="AO23" s="215"/>
      <c r="AP23" s="216"/>
      <c r="AQ23" s="219"/>
      <c r="AR23" s="43"/>
      <c r="AS23" s="43"/>
      <c r="AT23" s="43"/>
      <c r="AU23" s="43"/>
      <c r="AV23" s="22"/>
      <c r="AW23" s="22"/>
      <c r="AX23" s="22"/>
      <c r="AY23" s="22"/>
      <c r="AZ23" s="22"/>
      <c r="BA23" s="23"/>
    </row>
    <row r="24" spans="1:54" x14ac:dyDescent="0.25"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BB24">
        <f>SUM(B24:BA24)</f>
        <v>41</v>
      </c>
    </row>
    <row r="25" spans="1:54" ht="19.5" customHeight="1" x14ac:dyDescent="0.25">
      <c r="A25" s="141"/>
      <c r="B25" s="146"/>
      <c r="C25" s="146"/>
      <c r="D25" s="146"/>
      <c r="E25" s="146"/>
      <c r="F25" s="146"/>
      <c r="G25" s="146"/>
      <c r="H25" s="146"/>
      <c r="I25" s="146"/>
      <c r="J25" s="147"/>
      <c r="K25" s="142"/>
      <c r="L25" s="142"/>
    </row>
    <row r="26" spans="1:54" ht="34.5" customHeight="1" x14ac:dyDescent="0.25">
      <c r="A26" s="141"/>
      <c r="B26" s="143"/>
      <c r="C26" s="143"/>
      <c r="D26" s="143"/>
      <c r="E26" s="143"/>
      <c r="F26" s="143"/>
      <c r="G26" s="143"/>
      <c r="H26" s="143"/>
      <c r="I26" s="143"/>
      <c r="J26" s="147"/>
      <c r="K26" s="142"/>
      <c r="L26" s="142"/>
      <c r="P26" s="118"/>
    </row>
    <row r="27" spans="1:54" x14ac:dyDescent="0.25">
      <c r="A27" s="144"/>
      <c r="B27" s="145"/>
      <c r="C27" s="145"/>
      <c r="D27" s="145"/>
      <c r="E27" s="142"/>
      <c r="F27" s="142"/>
      <c r="G27" s="142"/>
      <c r="H27" s="142"/>
      <c r="I27" s="142"/>
      <c r="J27" s="142"/>
      <c r="K27" s="140"/>
      <c r="L27" s="142"/>
      <c r="P27" s="119"/>
    </row>
    <row r="28" spans="1:54" ht="15" customHeight="1" x14ac:dyDescent="0.25">
      <c r="A28" s="144"/>
      <c r="B28" s="145"/>
      <c r="C28" s="142"/>
      <c r="D28" s="142"/>
      <c r="E28" s="142"/>
      <c r="F28" s="142"/>
      <c r="G28" s="142"/>
      <c r="H28" s="142"/>
      <c r="I28" s="142"/>
      <c r="J28" s="142"/>
      <c r="K28" s="140"/>
      <c r="L28" s="142"/>
      <c r="P28" s="119"/>
    </row>
    <row r="29" spans="1:54" x14ac:dyDescent="0.25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</row>
  </sheetData>
  <mergeCells count="50">
    <mergeCell ref="AE1:BE2"/>
    <mergeCell ref="AO6:AO12"/>
    <mergeCell ref="AP6:AS8"/>
    <mergeCell ref="AP9:AS9"/>
    <mergeCell ref="AP10:AS12"/>
    <mergeCell ref="AP14:AS16"/>
    <mergeCell ref="AM13:AM16"/>
    <mergeCell ref="AL13:AL16"/>
    <mergeCell ref="AA17:AA23"/>
    <mergeCell ref="AB17:AB23"/>
    <mergeCell ref="AG17:AI23"/>
    <mergeCell ref="AJ17:AP23"/>
    <mergeCell ref="AQ17:AQ23"/>
    <mergeCell ref="AN13:AO16"/>
    <mergeCell ref="AC17:AE22"/>
    <mergeCell ref="AC23:AD23"/>
    <mergeCell ref="AP13:AS13"/>
    <mergeCell ref="A3:BA3"/>
    <mergeCell ref="B4:E4"/>
    <mergeCell ref="F4:F5"/>
    <mergeCell ref="J4:J5"/>
    <mergeCell ref="O4:R4"/>
    <mergeCell ref="T4:V4"/>
    <mergeCell ref="W4:W5"/>
    <mergeCell ref="AX4:BA4"/>
    <mergeCell ref="X4:Z4"/>
    <mergeCell ref="AA4:AA5"/>
    <mergeCell ref="AB4:AE4"/>
    <mergeCell ref="AT4:AV4"/>
    <mergeCell ref="AW4:AW5"/>
    <mergeCell ref="AF4:AF5"/>
    <mergeCell ref="AG4:AI4"/>
    <mergeCell ref="AJ4:AJ5"/>
    <mergeCell ref="AO4:AR4"/>
    <mergeCell ref="AS4:AS5"/>
    <mergeCell ref="K4:N4"/>
    <mergeCell ref="AK4:AN4"/>
    <mergeCell ref="S4:S5"/>
    <mergeCell ref="AN6:AN12"/>
    <mergeCell ref="W19:Y19"/>
    <mergeCell ref="Q6:Q23"/>
    <mergeCell ref="S6:T23"/>
    <mergeCell ref="R6:R23"/>
    <mergeCell ref="AF17:AF22"/>
    <mergeCell ref="AA10:AC10"/>
    <mergeCell ref="B25:E25"/>
    <mergeCell ref="F25:I25"/>
    <mergeCell ref="J25:J26"/>
    <mergeCell ref="H15:J15"/>
    <mergeCell ref="AA15:AC15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98A9-D82F-46B8-8752-C5DB5866258E}">
  <sheetPr>
    <pageSetUpPr fitToPage="1"/>
  </sheetPr>
  <dimension ref="A1:BG49"/>
  <sheetViews>
    <sheetView zoomScale="90" zoomScaleNormal="90" workbookViewId="0">
      <selection activeCell="AP5" sqref="AP5:AS5"/>
    </sheetView>
  </sheetViews>
  <sheetFormatPr defaultRowHeight="15" x14ac:dyDescent="0.25"/>
  <cols>
    <col min="1" max="1" width="7.5703125" style="44" customWidth="1"/>
    <col min="2" max="15" width="3.7109375" customWidth="1"/>
    <col min="16" max="16" width="4.7109375" customWidth="1"/>
    <col min="17" max="17" width="3.7109375" customWidth="1"/>
    <col min="18" max="18" width="3.28515625" customWidth="1"/>
    <col min="19" max="19" width="3.42578125" customWidth="1"/>
    <col min="20" max="39" width="3.7109375" customWidth="1"/>
    <col min="40" max="40" width="3.85546875" customWidth="1"/>
    <col min="41" max="44" width="3.7109375" customWidth="1"/>
    <col min="45" max="45" width="3.28515625" customWidth="1"/>
    <col min="46" max="51" width="3.7109375" customWidth="1"/>
    <col min="52" max="52" width="3.5703125" customWidth="1"/>
    <col min="53" max="53" width="3.7109375" customWidth="1"/>
    <col min="54" max="54" width="9.140625" style="58"/>
    <col min="55" max="55" width="5.28515625" style="61" customWidth="1"/>
    <col min="56" max="56" width="4.85546875" style="61" customWidth="1"/>
    <col min="57" max="57" width="5.140625" style="61" customWidth="1"/>
    <col min="58" max="58" width="5.7109375" customWidth="1"/>
  </cols>
  <sheetData>
    <row r="1" spans="1:59" ht="31.5" customHeight="1" thickBot="1" x14ac:dyDescent="0.3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 t="s">
        <v>106</v>
      </c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C1" s="61">
        <v>6012</v>
      </c>
      <c r="BD1" s="61">
        <f>BC1/36</f>
        <v>167</v>
      </c>
    </row>
    <row r="2" spans="1:59" s="2" customFormat="1" ht="15" customHeight="1" x14ac:dyDescent="0.25">
      <c r="A2" s="1"/>
      <c r="B2" s="173" t="s">
        <v>0</v>
      </c>
      <c r="C2" s="178"/>
      <c r="D2" s="178"/>
      <c r="E2" s="178"/>
      <c r="F2" s="285" t="s">
        <v>49</v>
      </c>
      <c r="G2" s="171" t="s">
        <v>1</v>
      </c>
      <c r="H2" s="172"/>
      <c r="I2" s="173"/>
      <c r="J2" s="169" t="s">
        <v>53</v>
      </c>
      <c r="K2" s="171" t="s">
        <v>2</v>
      </c>
      <c r="L2" s="172"/>
      <c r="M2" s="173"/>
      <c r="N2" s="169" t="s">
        <v>57</v>
      </c>
      <c r="O2" s="183" t="s">
        <v>3</v>
      </c>
      <c r="P2" s="183"/>
      <c r="Q2" s="183"/>
      <c r="R2" s="183"/>
      <c r="S2" s="169" t="s">
        <v>59</v>
      </c>
      <c r="T2" s="171" t="s">
        <v>4</v>
      </c>
      <c r="U2" s="172"/>
      <c r="V2" s="173"/>
      <c r="W2" s="169" t="s">
        <v>61</v>
      </c>
      <c r="X2" s="171" t="s">
        <v>5</v>
      </c>
      <c r="Y2" s="172"/>
      <c r="Z2" s="173"/>
      <c r="AA2" s="169" t="s">
        <v>64</v>
      </c>
      <c r="AB2" s="183" t="s">
        <v>6</v>
      </c>
      <c r="AC2" s="183"/>
      <c r="AD2" s="183"/>
      <c r="AE2" s="183"/>
      <c r="AF2" s="169" t="s">
        <v>66</v>
      </c>
      <c r="AG2" s="171" t="s">
        <v>7</v>
      </c>
      <c r="AH2" s="172"/>
      <c r="AI2" s="173"/>
      <c r="AJ2" s="169" t="s">
        <v>69</v>
      </c>
      <c r="AK2" s="171" t="s">
        <v>8</v>
      </c>
      <c r="AL2" s="172"/>
      <c r="AM2" s="173"/>
      <c r="AN2" s="169" t="s">
        <v>71</v>
      </c>
      <c r="AO2" s="171" t="s">
        <v>9</v>
      </c>
      <c r="AP2" s="172"/>
      <c r="AQ2" s="172"/>
      <c r="AR2" s="173"/>
      <c r="AS2" s="169" t="s">
        <v>74</v>
      </c>
      <c r="AT2" s="171" t="s">
        <v>10</v>
      </c>
      <c r="AU2" s="172"/>
      <c r="AV2" s="173"/>
      <c r="AW2" s="169" t="s">
        <v>75</v>
      </c>
      <c r="AX2" s="171" t="s">
        <v>11</v>
      </c>
      <c r="AY2" s="172"/>
      <c r="AZ2" s="172"/>
      <c r="BA2" s="182"/>
      <c r="BB2" s="64"/>
      <c r="BC2" s="62"/>
      <c r="BD2" s="62"/>
      <c r="BE2" s="62"/>
    </row>
    <row r="3" spans="1:59" s="6" customFormat="1" ht="54.75" customHeight="1" thickBot="1" x14ac:dyDescent="0.25">
      <c r="A3" s="45"/>
      <c r="B3" s="3" t="s">
        <v>45</v>
      </c>
      <c r="C3" s="4" t="s">
        <v>46</v>
      </c>
      <c r="D3" s="4" t="s">
        <v>47</v>
      </c>
      <c r="E3" s="4" t="s">
        <v>48</v>
      </c>
      <c r="F3" s="170"/>
      <c r="G3" s="4" t="s">
        <v>50</v>
      </c>
      <c r="H3" s="4" t="s">
        <v>51</v>
      </c>
      <c r="I3" s="4" t="s">
        <v>52</v>
      </c>
      <c r="J3" s="170"/>
      <c r="K3" s="4" t="s">
        <v>54</v>
      </c>
      <c r="L3" s="4" t="s">
        <v>55</v>
      </c>
      <c r="M3" s="4" t="s">
        <v>56</v>
      </c>
      <c r="N3" s="170"/>
      <c r="O3" s="4" t="s">
        <v>18</v>
      </c>
      <c r="P3" s="4" t="s">
        <v>58</v>
      </c>
      <c r="Q3" s="4" t="s">
        <v>47</v>
      </c>
      <c r="R3" s="4" t="s">
        <v>48</v>
      </c>
      <c r="S3" s="170"/>
      <c r="T3" s="4" t="s">
        <v>60</v>
      </c>
      <c r="U3" s="4" t="s">
        <v>12</v>
      </c>
      <c r="V3" s="4" t="s">
        <v>13</v>
      </c>
      <c r="W3" s="170"/>
      <c r="X3" s="4" t="s">
        <v>62</v>
      </c>
      <c r="Y3" s="4" t="s">
        <v>63</v>
      </c>
      <c r="Z3" s="4" t="s">
        <v>15</v>
      </c>
      <c r="AA3" s="170"/>
      <c r="AB3" s="4" t="s">
        <v>65</v>
      </c>
      <c r="AC3" s="4" t="s">
        <v>14</v>
      </c>
      <c r="AD3" s="4" t="s">
        <v>15</v>
      </c>
      <c r="AE3" s="4" t="s">
        <v>16</v>
      </c>
      <c r="AF3" s="170"/>
      <c r="AG3" s="4" t="s">
        <v>67</v>
      </c>
      <c r="AH3" s="4" t="s">
        <v>51</v>
      </c>
      <c r="AI3" s="4" t="s">
        <v>68</v>
      </c>
      <c r="AJ3" s="170"/>
      <c r="AK3" s="4" t="s">
        <v>70</v>
      </c>
      <c r="AL3" s="4" t="s">
        <v>41</v>
      </c>
      <c r="AM3" s="4" t="s">
        <v>17</v>
      </c>
      <c r="AN3" s="170"/>
      <c r="AO3" s="4" t="s">
        <v>72</v>
      </c>
      <c r="AP3" s="4" t="s">
        <v>58</v>
      </c>
      <c r="AQ3" s="4" t="s">
        <v>19</v>
      </c>
      <c r="AR3" s="4" t="s">
        <v>73</v>
      </c>
      <c r="AS3" s="170"/>
      <c r="AT3" s="4" t="s">
        <v>50</v>
      </c>
      <c r="AU3" s="4" t="s">
        <v>51</v>
      </c>
      <c r="AV3" s="4" t="s">
        <v>52</v>
      </c>
      <c r="AW3" s="170"/>
      <c r="AX3" s="4" t="s">
        <v>76</v>
      </c>
      <c r="AY3" s="4" t="s">
        <v>55</v>
      </c>
      <c r="AZ3" s="4" t="s">
        <v>56</v>
      </c>
      <c r="BA3" s="5" t="s">
        <v>77</v>
      </c>
      <c r="BB3" s="82">
        <f>SUM(BB4:BB7)</f>
        <v>125</v>
      </c>
      <c r="BC3" s="75">
        <f>SUM(BC4:BC7)</f>
        <v>8</v>
      </c>
      <c r="BD3" s="76">
        <f>SUM(BD4:BE6)+BD7+BD8</f>
        <v>50</v>
      </c>
      <c r="BE3" s="63">
        <f>BD3*36</f>
        <v>1800</v>
      </c>
    </row>
    <row r="4" spans="1:59" ht="15" customHeight="1" x14ac:dyDescent="0.25">
      <c r="A4" s="1">
        <v>1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54" t="s">
        <v>20</v>
      </c>
      <c r="R4" s="237" t="s">
        <v>21</v>
      </c>
      <c r="S4" s="157" t="s">
        <v>22</v>
      </c>
      <c r="T4" s="158"/>
      <c r="U4" s="10"/>
      <c r="V4" s="8"/>
      <c r="W4" s="8"/>
      <c r="X4" s="8"/>
      <c r="Y4" s="8"/>
      <c r="Z4" s="8"/>
      <c r="AA4" s="8"/>
      <c r="AB4" s="8"/>
      <c r="AC4" s="8"/>
      <c r="AD4" s="259" t="s">
        <v>94</v>
      </c>
      <c r="AE4" s="260"/>
      <c r="AF4" s="261"/>
      <c r="AG4" s="8"/>
      <c r="AH4" s="8"/>
      <c r="AI4" s="8"/>
      <c r="AJ4" s="8"/>
      <c r="AK4" s="8"/>
      <c r="AL4" s="8"/>
      <c r="AM4" s="8"/>
      <c r="AN4" s="154" t="s">
        <v>20</v>
      </c>
      <c r="AO4" s="278" t="s">
        <v>21</v>
      </c>
      <c r="AP4" s="257" t="s">
        <v>85</v>
      </c>
      <c r="AQ4" s="258"/>
      <c r="AR4" s="280" t="s">
        <v>43</v>
      </c>
      <c r="AS4" s="281"/>
      <c r="AT4" s="11"/>
      <c r="AU4" s="11"/>
      <c r="AV4" s="11"/>
      <c r="AW4" s="11"/>
      <c r="AX4" s="11"/>
      <c r="AY4" s="11"/>
      <c r="AZ4" s="11"/>
      <c r="BA4" s="12"/>
      <c r="BB4" s="67">
        <f>16+20</f>
        <v>36</v>
      </c>
      <c r="BC4" s="65">
        <v>2</v>
      </c>
      <c r="BD4" s="66">
        <v>4</v>
      </c>
      <c r="BF4" s="62">
        <f>SUM(BB4:BD4)</f>
        <v>42</v>
      </c>
    </row>
    <row r="5" spans="1:59" ht="17.25" customHeight="1" x14ac:dyDescent="0.3">
      <c r="A5" s="26">
        <v>2</v>
      </c>
      <c r="B5" s="13"/>
      <c r="C5" s="14"/>
      <c r="D5" s="14"/>
      <c r="E5" s="14"/>
      <c r="F5" s="262" t="s">
        <v>78</v>
      </c>
      <c r="G5" s="263"/>
      <c r="H5" s="263"/>
      <c r="I5" s="264"/>
      <c r="J5" s="14"/>
      <c r="K5" s="14"/>
      <c r="L5" s="14"/>
      <c r="M5" s="14"/>
      <c r="N5" s="14"/>
      <c r="O5" s="14"/>
      <c r="P5" s="15"/>
      <c r="Q5" s="270"/>
      <c r="R5" s="271"/>
      <c r="S5" s="159"/>
      <c r="T5" s="160"/>
      <c r="U5" s="16"/>
      <c r="V5" s="14"/>
      <c r="W5" s="14"/>
      <c r="X5" s="14"/>
      <c r="Y5" s="14"/>
      <c r="Z5" s="14"/>
      <c r="AA5" s="14"/>
      <c r="AB5" s="14"/>
      <c r="AC5" s="14"/>
      <c r="AD5" s="262" t="s">
        <v>94</v>
      </c>
      <c r="AE5" s="263"/>
      <c r="AF5" s="264"/>
      <c r="AG5" s="14"/>
      <c r="AH5" s="14"/>
      <c r="AI5" s="14"/>
      <c r="AJ5" s="14"/>
      <c r="AK5" s="14"/>
      <c r="AL5" s="59"/>
      <c r="AM5" s="59"/>
      <c r="AN5" s="155"/>
      <c r="AO5" s="279"/>
      <c r="AP5" s="282" t="s">
        <v>43</v>
      </c>
      <c r="AQ5" s="283"/>
      <c r="AR5" s="283"/>
      <c r="AS5" s="284"/>
      <c r="AT5" s="17"/>
      <c r="AU5" s="17"/>
      <c r="AV5" s="17"/>
      <c r="AW5" s="34">
        <v>8</v>
      </c>
      <c r="AX5" s="35" t="s">
        <v>29</v>
      </c>
      <c r="AY5" s="17"/>
      <c r="AZ5" s="17"/>
      <c r="BA5" s="18"/>
      <c r="BB5" s="67">
        <f>16+20</f>
        <v>36</v>
      </c>
      <c r="BC5" s="65">
        <v>2</v>
      </c>
      <c r="BD5" s="66">
        <v>4</v>
      </c>
      <c r="BE5" s="94"/>
      <c r="BF5" s="62">
        <f>SUM(BB5:BE5)</f>
        <v>42</v>
      </c>
    </row>
    <row r="6" spans="1:59" ht="15.75" customHeight="1" x14ac:dyDescent="0.25">
      <c r="A6" s="26">
        <v>3</v>
      </c>
      <c r="B6" s="13"/>
      <c r="C6" s="14"/>
      <c r="D6" s="14"/>
      <c r="E6" s="14"/>
      <c r="F6" s="262" t="s">
        <v>95</v>
      </c>
      <c r="G6" s="263"/>
      <c r="H6" s="263"/>
      <c r="I6" s="264"/>
      <c r="J6" s="14"/>
      <c r="K6" s="14"/>
      <c r="L6" s="14"/>
      <c r="M6" s="55"/>
      <c r="N6" s="56"/>
      <c r="O6" s="272" t="s">
        <v>84</v>
      </c>
      <c r="P6" s="273"/>
      <c r="Q6" s="273"/>
      <c r="R6" s="274"/>
      <c r="S6" s="159"/>
      <c r="T6" s="160"/>
      <c r="U6" s="30"/>
      <c r="V6" s="28"/>
      <c r="W6" s="28"/>
      <c r="X6" s="28"/>
      <c r="Y6" s="28"/>
      <c r="Z6" s="28"/>
      <c r="AA6" s="28"/>
      <c r="AB6" s="57"/>
      <c r="AC6" s="57"/>
      <c r="AD6" s="265" t="s">
        <v>105</v>
      </c>
      <c r="AE6" s="266"/>
      <c r="AF6" s="267"/>
      <c r="AG6" s="57"/>
      <c r="AH6" s="14"/>
      <c r="AI6" s="14"/>
      <c r="AJ6" s="14"/>
      <c r="AK6" s="14"/>
      <c r="AL6" s="59"/>
      <c r="AM6" s="59"/>
      <c r="AN6" s="222" t="s">
        <v>80</v>
      </c>
      <c r="AO6" s="256"/>
      <c r="AP6" s="275" t="s">
        <v>84</v>
      </c>
      <c r="AQ6" s="276"/>
      <c r="AR6" s="276"/>
      <c r="AS6" s="277"/>
      <c r="AT6" s="31"/>
      <c r="AU6" s="31"/>
      <c r="AV6" s="31"/>
      <c r="AW6" s="31"/>
      <c r="AX6" s="31"/>
      <c r="AY6" s="31"/>
      <c r="AZ6" s="31"/>
      <c r="BA6" s="32"/>
      <c r="BB6" s="67">
        <f>12+18</f>
        <v>30</v>
      </c>
      <c r="BC6" s="65">
        <v>2</v>
      </c>
      <c r="BD6" s="66">
        <v>2</v>
      </c>
      <c r="BE6" s="71">
        <v>8</v>
      </c>
      <c r="BF6" s="62">
        <f>SUM(BB6:BE6)</f>
        <v>42</v>
      </c>
    </row>
    <row r="7" spans="1:59" ht="17.25" customHeight="1" thickBot="1" x14ac:dyDescent="0.35">
      <c r="A7" s="84">
        <v>4</v>
      </c>
      <c r="B7" s="52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77"/>
      <c r="R7" s="83"/>
      <c r="S7" s="161"/>
      <c r="T7" s="162"/>
      <c r="U7" s="19"/>
      <c r="V7" s="19"/>
      <c r="W7" s="46"/>
      <c r="X7" s="47"/>
      <c r="Y7" s="47"/>
      <c r="Z7" s="47"/>
      <c r="AA7" s="93"/>
      <c r="AB7" s="53"/>
      <c r="AC7" s="268" t="s">
        <v>93</v>
      </c>
      <c r="AD7" s="269"/>
      <c r="AE7" s="54"/>
      <c r="AF7" s="205" t="s">
        <v>92</v>
      </c>
      <c r="AG7" s="206"/>
      <c r="AH7" s="206"/>
      <c r="AI7" s="207"/>
      <c r="AJ7" s="215" t="s">
        <v>83</v>
      </c>
      <c r="AK7" s="215"/>
      <c r="AL7" s="215"/>
      <c r="AM7" s="215"/>
      <c r="AN7" s="215"/>
      <c r="AO7" s="215"/>
      <c r="AP7" s="216"/>
      <c r="AQ7" s="60"/>
      <c r="AR7" s="43"/>
      <c r="AS7" s="43"/>
      <c r="AT7" s="43"/>
      <c r="AU7" s="43"/>
      <c r="AV7" s="22"/>
      <c r="AW7" s="22"/>
      <c r="AX7" s="22"/>
      <c r="AY7" s="22"/>
      <c r="AZ7" s="22"/>
      <c r="BA7" s="23"/>
      <c r="BB7" s="67">
        <f>16+7</f>
        <v>23</v>
      </c>
      <c r="BC7" s="65">
        <v>2</v>
      </c>
      <c r="BD7" s="71">
        <f>3+3+1</f>
        <v>7</v>
      </c>
      <c r="BE7" s="72">
        <f>7+2</f>
        <v>9</v>
      </c>
      <c r="BF7" s="62">
        <f>SUM(BB7:BE7)</f>
        <v>41</v>
      </c>
    </row>
    <row r="8" spans="1:59" ht="15.75" thickBot="1" x14ac:dyDescent="0.3">
      <c r="BB8"/>
      <c r="BC8"/>
      <c r="BD8" s="81">
        <f>BD4+BD5+BD6+BD7+BE6+BE5</f>
        <v>25</v>
      </c>
      <c r="BE8"/>
      <c r="BF8" s="73">
        <f>SUM(BF4:BF7)</f>
        <v>167</v>
      </c>
      <c r="BG8">
        <f>BF8*36</f>
        <v>6012</v>
      </c>
    </row>
    <row r="9" spans="1:59" x14ac:dyDescent="0.25">
      <c r="BB9"/>
      <c r="BC9"/>
      <c r="BD9"/>
      <c r="BE9"/>
      <c r="BF9" s="62">
        <f>BB4+BB5+16+18+16+7+BC20</f>
        <v>150</v>
      </c>
    </row>
    <row r="10" spans="1:59" ht="15" customHeight="1" x14ac:dyDescent="0.25">
      <c r="BG10" s="58"/>
    </row>
    <row r="11" spans="1:59" x14ac:dyDescent="0.25">
      <c r="BB11" s="68">
        <f>BD4+BD5+BD6</f>
        <v>10</v>
      </c>
      <c r="BC11" s="61" t="s">
        <v>79</v>
      </c>
      <c r="BG11" s="58"/>
    </row>
    <row r="12" spans="1:59" x14ac:dyDescent="0.25">
      <c r="BB12" s="69">
        <f>3+BE6+BE5+BD8</f>
        <v>36</v>
      </c>
      <c r="BC12" s="61" t="s">
        <v>81</v>
      </c>
      <c r="BG12" s="58"/>
    </row>
    <row r="13" spans="1:59" x14ac:dyDescent="0.25">
      <c r="BB13" s="69">
        <v>7</v>
      </c>
      <c r="BC13" s="61" t="s">
        <v>82</v>
      </c>
    </row>
    <row r="14" spans="1:59" x14ac:dyDescent="0.25">
      <c r="BB14" s="70">
        <f>BB11+BB12+BB13</f>
        <v>53</v>
      </c>
    </row>
    <row r="15" spans="1:59" x14ac:dyDescent="0.25">
      <c r="A15"/>
      <c r="BB15" s="74"/>
    </row>
    <row r="16" spans="1:59" x14ac:dyDescent="0.25">
      <c r="U16" s="255"/>
      <c r="V16" s="255"/>
      <c r="X16" s="255"/>
      <c r="Y16" s="255"/>
    </row>
    <row r="17" spans="1:59" x14ac:dyDescent="0.25">
      <c r="BB17" s="78"/>
      <c r="BC17" s="286">
        <v>2014</v>
      </c>
      <c r="BD17" s="286"/>
      <c r="BE17" s="286"/>
      <c r="BF17" s="286">
        <v>2025</v>
      </c>
      <c r="BG17" s="286"/>
    </row>
    <row r="18" spans="1:59" x14ac:dyDescent="0.25">
      <c r="BB18" s="78"/>
      <c r="BC18" s="78" t="s">
        <v>90</v>
      </c>
      <c r="BD18" s="286" t="s">
        <v>91</v>
      </c>
      <c r="BE18" s="286"/>
      <c r="BF18" s="78" t="s">
        <v>90</v>
      </c>
      <c r="BG18" s="78" t="s">
        <v>91</v>
      </c>
    </row>
    <row r="19" spans="1:59" x14ac:dyDescent="0.25">
      <c r="B19" s="85" t="s">
        <v>97</v>
      </c>
      <c r="BB19" s="78" t="s">
        <v>86</v>
      </c>
      <c r="BC19" s="78">
        <v>129</v>
      </c>
      <c r="BD19" s="286">
        <v>4644</v>
      </c>
      <c r="BE19" s="286"/>
      <c r="BF19" s="79">
        <f>BG19/36</f>
        <v>125</v>
      </c>
      <c r="BG19" s="78">
        <v>4500</v>
      </c>
    </row>
    <row r="20" spans="1:59" ht="18" x14ac:dyDescent="0.35">
      <c r="A20" s="44" t="s">
        <v>98</v>
      </c>
      <c r="B20" s="86" t="s">
        <v>96</v>
      </c>
      <c r="BB20" s="78" t="s">
        <v>87</v>
      </c>
      <c r="BC20" s="78">
        <f>BD20/36</f>
        <v>21</v>
      </c>
      <c r="BD20" s="286">
        <v>756</v>
      </c>
      <c r="BE20" s="286"/>
      <c r="BF20" s="79">
        <f>BG20/36</f>
        <v>25</v>
      </c>
      <c r="BG20" s="78">
        <v>900</v>
      </c>
    </row>
    <row r="21" spans="1:59" x14ac:dyDescent="0.25">
      <c r="B21" s="85" t="s">
        <v>101</v>
      </c>
      <c r="D21" s="85"/>
      <c r="E21" s="85"/>
      <c r="BB21" s="78" t="s">
        <v>88</v>
      </c>
      <c r="BC21" s="78">
        <f>BD21/36</f>
        <v>8</v>
      </c>
      <c r="BD21" s="286">
        <v>288</v>
      </c>
      <c r="BE21" s="286"/>
      <c r="BF21" s="78">
        <v>8</v>
      </c>
      <c r="BG21" s="78">
        <v>288</v>
      </c>
    </row>
    <row r="22" spans="1:59" x14ac:dyDescent="0.25">
      <c r="A22" s="87" t="s">
        <v>100</v>
      </c>
      <c r="B22" s="85" t="s">
        <v>99</v>
      </c>
      <c r="BB22" s="78" t="s">
        <v>89</v>
      </c>
      <c r="BC22" s="78">
        <v>9</v>
      </c>
      <c r="BD22" s="286">
        <v>324</v>
      </c>
      <c r="BE22" s="286"/>
      <c r="BF22" s="78">
        <v>9</v>
      </c>
      <c r="BG22" s="78">
        <v>324</v>
      </c>
    </row>
    <row r="23" spans="1:59" x14ac:dyDescent="0.25">
      <c r="B23" s="255"/>
      <c r="C23" s="255"/>
      <c r="BB23" s="78"/>
      <c r="BC23" s="78"/>
      <c r="BD23" s="286">
        <f>SUM(BD19:BE22)</f>
        <v>6012</v>
      </c>
      <c r="BE23" s="286"/>
      <c r="BF23" s="78"/>
      <c r="BG23" s="78">
        <f>SUM(BG19:BG22)</f>
        <v>6012</v>
      </c>
    </row>
    <row r="24" spans="1:59" x14ac:dyDescent="0.25">
      <c r="B24" s="88" t="s">
        <v>102</v>
      </c>
      <c r="BD24" s="255"/>
      <c r="BE24" s="255"/>
    </row>
    <row r="25" spans="1:59" x14ac:dyDescent="0.25">
      <c r="B25" s="88" t="s">
        <v>103</v>
      </c>
    </row>
    <row r="26" spans="1:59" x14ac:dyDescent="0.25">
      <c r="B26" s="88" t="s">
        <v>104</v>
      </c>
      <c r="BG26">
        <f>BG22+BG19</f>
        <v>4824</v>
      </c>
    </row>
    <row r="28" spans="1:59" ht="15.75" thickBot="1" x14ac:dyDescent="0.3"/>
    <row r="29" spans="1:59" ht="15.75" thickBot="1" x14ac:dyDescent="0.3">
      <c r="O29" s="89">
        <v>36</v>
      </c>
      <c r="P29" s="89">
        <v>1296</v>
      </c>
    </row>
    <row r="30" spans="1:59" ht="15.75" thickBot="1" x14ac:dyDescent="0.3">
      <c r="O30" s="90">
        <v>2</v>
      </c>
      <c r="P30" s="90">
        <v>72</v>
      </c>
    </row>
    <row r="31" spans="1:59" ht="15.75" thickBot="1" x14ac:dyDescent="0.3">
      <c r="O31" s="90">
        <v>2</v>
      </c>
      <c r="P31" s="90">
        <v>72</v>
      </c>
    </row>
    <row r="32" spans="1:59" ht="15.75" thickBot="1" x14ac:dyDescent="0.3">
      <c r="O32" s="90">
        <v>2</v>
      </c>
      <c r="P32" s="90">
        <v>72</v>
      </c>
    </row>
    <row r="33" spans="15:16" ht="15.75" thickBot="1" x14ac:dyDescent="0.3">
      <c r="O33" s="90">
        <v>36</v>
      </c>
      <c r="P33" s="90">
        <v>1296</v>
      </c>
    </row>
    <row r="34" spans="15:16" ht="15.75" thickBot="1" x14ac:dyDescent="0.3">
      <c r="O34" s="90">
        <v>2</v>
      </c>
      <c r="P34" s="90">
        <v>72</v>
      </c>
    </row>
    <row r="35" spans="15:16" ht="15.75" thickBot="1" x14ac:dyDescent="0.3">
      <c r="O35" s="90">
        <v>2</v>
      </c>
      <c r="P35" s="90">
        <v>72</v>
      </c>
    </row>
    <row r="36" spans="15:16" ht="15.75" thickBot="1" x14ac:dyDescent="0.3">
      <c r="O36" s="90">
        <v>2</v>
      </c>
      <c r="P36" s="90">
        <v>72</v>
      </c>
    </row>
    <row r="37" spans="15:16" ht="15.75" thickBot="1" x14ac:dyDescent="0.3">
      <c r="O37" s="90">
        <v>30</v>
      </c>
      <c r="P37" s="90">
        <v>1224</v>
      </c>
    </row>
    <row r="38" spans="15:16" ht="15.75" thickBot="1" x14ac:dyDescent="0.3">
      <c r="O38" s="90">
        <v>2</v>
      </c>
      <c r="P38" s="90">
        <v>72</v>
      </c>
    </row>
    <row r="39" spans="15:16" ht="15.75" thickBot="1" x14ac:dyDescent="0.3">
      <c r="O39" s="90">
        <v>2</v>
      </c>
      <c r="P39" s="90">
        <v>72</v>
      </c>
    </row>
    <row r="40" spans="15:16" ht="15.75" thickBot="1" x14ac:dyDescent="0.3">
      <c r="O40" s="90">
        <v>8</v>
      </c>
      <c r="P40" s="90">
        <v>288</v>
      </c>
    </row>
    <row r="41" spans="15:16" ht="15.75" thickBot="1" x14ac:dyDescent="0.3">
      <c r="O41" s="90">
        <v>23</v>
      </c>
      <c r="P41" s="90">
        <v>828</v>
      </c>
    </row>
    <row r="42" spans="15:16" ht="15.75" thickBot="1" x14ac:dyDescent="0.3">
      <c r="O42" s="90">
        <v>2</v>
      </c>
      <c r="P42" s="90">
        <v>72</v>
      </c>
    </row>
    <row r="43" spans="15:16" ht="15.75" thickBot="1" x14ac:dyDescent="0.3">
      <c r="O43" s="90">
        <v>3</v>
      </c>
      <c r="P43" s="90">
        <v>108</v>
      </c>
    </row>
    <row r="44" spans="15:16" ht="15.75" thickBot="1" x14ac:dyDescent="0.3">
      <c r="O44" s="90">
        <v>1</v>
      </c>
      <c r="P44" s="90">
        <v>36</v>
      </c>
    </row>
    <row r="45" spans="15:16" ht="15.75" thickBot="1" x14ac:dyDescent="0.3">
      <c r="O45" s="90">
        <v>4</v>
      </c>
      <c r="P45" s="90">
        <v>144</v>
      </c>
    </row>
    <row r="46" spans="15:16" ht="15.75" thickBot="1" x14ac:dyDescent="0.3">
      <c r="O46" s="90">
        <v>7</v>
      </c>
      <c r="P46" s="90">
        <v>252</v>
      </c>
    </row>
    <row r="47" spans="15:16" ht="15.75" thickBot="1" x14ac:dyDescent="0.3">
      <c r="O47" s="90">
        <v>1</v>
      </c>
      <c r="P47" s="90">
        <v>36</v>
      </c>
    </row>
    <row r="48" spans="15:16" x14ac:dyDescent="0.25">
      <c r="O48" s="91">
        <f>SUM(O29:O47)</f>
        <v>167</v>
      </c>
      <c r="P48" s="92">
        <f>SUM(P29:P47)</f>
        <v>6156</v>
      </c>
    </row>
    <row r="49" spans="16:16" x14ac:dyDescent="0.25">
      <c r="P49">
        <f>6012-P48</f>
        <v>-144</v>
      </c>
    </row>
  </sheetData>
  <mergeCells count="54">
    <mergeCell ref="BD23:BE23"/>
    <mergeCell ref="BD24:BE24"/>
    <mergeCell ref="BC17:BE17"/>
    <mergeCell ref="BF17:BG17"/>
    <mergeCell ref="BD20:BE20"/>
    <mergeCell ref="BD21:BE21"/>
    <mergeCell ref="BD22:BE22"/>
    <mergeCell ref="BD18:BE18"/>
    <mergeCell ref="BD19:BE19"/>
    <mergeCell ref="B2:E2"/>
    <mergeCell ref="F2:F3"/>
    <mergeCell ref="G2:I2"/>
    <mergeCell ref="J2:J3"/>
    <mergeCell ref="K2:M2"/>
    <mergeCell ref="N2:N3"/>
    <mergeCell ref="O2:R2"/>
    <mergeCell ref="S2:S3"/>
    <mergeCell ref="T2:V2"/>
    <mergeCell ref="AX2:BA2"/>
    <mergeCell ref="AJ2:AJ3"/>
    <mergeCell ref="AK2:AM2"/>
    <mergeCell ref="AN2:AN3"/>
    <mergeCell ref="AW2:AW3"/>
    <mergeCell ref="W2:W3"/>
    <mergeCell ref="X2:Z2"/>
    <mergeCell ref="AA2:AA3"/>
    <mergeCell ref="AB2:AE2"/>
    <mergeCell ref="AF2:AF3"/>
    <mergeCell ref="AG2:AI2"/>
    <mergeCell ref="AT2:AV2"/>
    <mergeCell ref="AO2:AR2"/>
    <mergeCell ref="AS2:AS3"/>
    <mergeCell ref="X16:Y16"/>
    <mergeCell ref="U16:V16"/>
    <mergeCell ref="AP6:AS6"/>
    <mergeCell ref="AO4:AO5"/>
    <mergeCell ref="AR4:AS4"/>
    <mergeCell ref="AP5:AS5"/>
    <mergeCell ref="B23:C23"/>
    <mergeCell ref="AN4:AN5"/>
    <mergeCell ref="S4:T7"/>
    <mergeCell ref="AN6:AO6"/>
    <mergeCell ref="AJ7:AP7"/>
    <mergeCell ref="AP4:AQ4"/>
    <mergeCell ref="AD4:AF4"/>
    <mergeCell ref="AD5:AF5"/>
    <mergeCell ref="AD6:AF6"/>
    <mergeCell ref="AF7:AI7"/>
    <mergeCell ref="AC7:AD7"/>
    <mergeCell ref="F5:I5"/>
    <mergeCell ref="F6:I6"/>
    <mergeCell ref="Q4:Q5"/>
    <mergeCell ref="R4:R5"/>
    <mergeCell ref="O6:R6"/>
  </mergeCells>
  <pageMargins left="0.25" right="0.25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37F4-5EBF-4B17-801E-4B4DC6F4DC7E}">
  <sheetPr>
    <pageSetUpPr fitToPage="1"/>
  </sheetPr>
  <dimension ref="A1:BB7"/>
  <sheetViews>
    <sheetView zoomScale="90" zoomScaleNormal="90" workbookViewId="0">
      <selection activeCell="AG14" sqref="AG14"/>
    </sheetView>
  </sheetViews>
  <sheetFormatPr defaultRowHeight="15" x14ac:dyDescent="0.25"/>
  <cols>
    <col min="1" max="1" width="7.5703125" style="44" customWidth="1"/>
    <col min="2" max="17" width="3.7109375" customWidth="1"/>
    <col min="18" max="18" width="3.28515625" customWidth="1"/>
    <col min="19" max="19" width="3.42578125" customWidth="1"/>
    <col min="20" max="39" width="3.7109375" customWidth="1"/>
    <col min="40" max="40" width="3.85546875" customWidth="1"/>
    <col min="41" max="44" width="3.7109375" customWidth="1"/>
    <col min="45" max="45" width="3.28515625" customWidth="1"/>
    <col min="46" max="53" width="3.7109375" customWidth="1"/>
  </cols>
  <sheetData>
    <row r="1" spans="1:54" ht="31.5" customHeight="1" thickBot="1" x14ac:dyDescent="0.3">
      <c r="A1" s="177" t="s">
        <v>147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</row>
    <row r="2" spans="1:54" s="2" customFormat="1" ht="15" customHeight="1" x14ac:dyDescent="0.25">
      <c r="A2" s="1"/>
      <c r="B2" s="173" t="s">
        <v>0</v>
      </c>
      <c r="C2" s="178"/>
      <c r="D2" s="178"/>
      <c r="E2" s="178"/>
      <c r="F2" s="285" t="s">
        <v>111</v>
      </c>
      <c r="G2" s="171" t="s">
        <v>1</v>
      </c>
      <c r="H2" s="172"/>
      <c r="I2" s="173"/>
      <c r="J2" s="169" t="s">
        <v>113</v>
      </c>
      <c r="K2" s="287" t="s">
        <v>2</v>
      </c>
      <c r="L2" s="288"/>
      <c r="M2" s="288"/>
      <c r="N2" s="289"/>
      <c r="O2" s="183" t="s">
        <v>3</v>
      </c>
      <c r="P2" s="183"/>
      <c r="Q2" s="183"/>
      <c r="R2" s="183"/>
      <c r="S2" s="169" t="s">
        <v>118</v>
      </c>
      <c r="T2" s="171" t="s">
        <v>4</v>
      </c>
      <c r="U2" s="172"/>
      <c r="V2" s="173"/>
      <c r="W2" s="169" t="s">
        <v>121</v>
      </c>
      <c r="X2" s="171" t="s">
        <v>5</v>
      </c>
      <c r="Y2" s="172"/>
      <c r="Z2" s="173"/>
      <c r="AA2" s="169" t="s">
        <v>123</v>
      </c>
      <c r="AB2" s="183" t="s">
        <v>6</v>
      </c>
      <c r="AC2" s="183"/>
      <c r="AD2" s="183"/>
      <c r="AE2" s="183"/>
      <c r="AF2" s="169" t="s">
        <v>126</v>
      </c>
      <c r="AG2" s="171" t="s">
        <v>7</v>
      </c>
      <c r="AH2" s="172"/>
      <c r="AI2" s="173"/>
      <c r="AJ2" s="169" t="s">
        <v>128</v>
      </c>
      <c r="AK2" s="171" t="s">
        <v>8</v>
      </c>
      <c r="AL2" s="172"/>
      <c r="AM2" s="172"/>
      <c r="AN2" s="173"/>
      <c r="AO2" s="171" t="s">
        <v>9</v>
      </c>
      <c r="AP2" s="172"/>
      <c r="AQ2" s="172"/>
      <c r="AR2" s="173"/>
      <c r="AS2" s="169" t="s">
        <v>134</v>
      </c>
      <c r="AT2" s="171" t="s">
        <v>10</v>
      </c>
      <c r="AU2" s="172"/>
      <c r="AV2" s="173"/>
      <c r="AW2" s="169" t="s">
        <v>135</v>
      </c>
      <c r="AX2" s="171" t="s">
        <v>11</v>
      </c>
      <c r="AY2" s="172"/>
      <c r="AZ2" s="172"/>
      <c r="BA2" s="182"/>
    </row>
    <row r="3" spans="1:54" s="6" customFormat="1" ht="54.75" customHeight="1" thickBot="1" x14ac:dyDescent="0.25">
      <c r="A3" s="45"/>
      <c r="B3" s="3" t="s">
        <v>107</v>
      </c>
      <c r="C3" s="4" t="s">
        <v>108</v>
      </c>
      <c r="D3" s="4" t="s">
        <v>109</v>
      </c>
      <c r="E3" s="4" t="s">
        <v>110</v>
      </c>
      <c r="F3" s="170"/>
      <c r="G3" s="4" t="s">
        <v>112</v>
      </c>
      <c r="H3" s="4" t="s">
        <v>12</v>
      </c>
      <c r="I3" s="4" t="s">
        <v>13</v>
      </c>
      <c r="J3" s="170"/>
      <c r="K3" s="4" t="s">
        <v>114</v>
      </c>
      <c r="L3" s="4" t="s">
        <v>14</v>
      </c>
      <c r="M3" s="4" t="s">
        <v>15</v>
      </c>
      <c r="N3" s="4" t="s">
        <v>115</v>
      </c>
      <c r="O3" s="4" t="s">
        <v>116</v>
      </c>
      <c r="P3" s="4" t="s">
        <v>117</v>
      </c>
      <c r="Q3" s="4" t="s">
        <v>109</v>
      </c>
      <c r="R3" s="4" t="s">
        <v>110</v>
      </c>
      <c r="S3" s="170"/>
      <c r="T3" s="4" t="s">
        <v>119</v>
      </c>
      <c r="U3" s="4" t="s">
        <v>120</v>
      </c>
      <c r="V3" s="4" t="s">
        <v>17</v>
      </c>
      <c r="W3" s="170"/>
      <c r="X3" s="4" t="s">
        <v>45</v>
      </c>
      <c r="Y3" s="4" t="s">
        <v>122</v>
      </c>
      <c r="Z3" s="4" t="s">
        <v>19</v>
      </c>
      <c r="AA3" s="170"/>
      <c r="AB3" s="4" t="s">
        <v>124</v>
      </c>
      <c r="AC3" s="4" t="s">
        <v>58</v>
      </c>
      <c r="AD3" s="4" t="s">
        <v>19</v>
      </c>
      <c r="AE3" s="4" t="s">
        <v>125</v>
      </c>
      <c r="AF3" s="170"/>
      <c r="AG3" s="4" t="s">
        <v>60</v>
      </c>
      <c r="AH3" s="4" t="s">
        <v>12</v>
      </c>
      <c r="AI3" s="4" t="s">
        <v>127</v>
      </c>
      <c r="AJ3" s="170"/>
      <c r="AK3" s="4" t="s">
        <v>129</v>
      </c>
      <c r="AL3" s="4" t="s">
        <v>55</v>
      </c>
      <c r="AM3" s="4" t="s">
        <v>56</v>
      </c>
      <c r="AN3" s="4" t="s">
        <v>130</v>
      </c>
      <c r="AO3" s="4" t="s">
        <v>131</v>
      </c>
      <c r="AP3" s="4" t="s">
        <v>117</v>
      </c>
      <c r="AQ3" s="4" t="s">
        <v>132</v>
      </c>
      <c r="AR3" s="4" t="s">
        <v>133</v>
      </c>
      <c r="AS3" s="170"/>
      <c r="AT3" s="4" t="s">
        <v>112</v>
      </c>
      <c r="AU3" s="4" t="s">
        <v>12</v>
      </c>
      <c r="AV3" s="4" t="s">
        <v>13</v>
      </c>
      <c r="AW3" s="170"/>
      <c r="AX3" s="4" t="s">
        <v>136</v>
      </c>
      <c r="AY3" s="4" t="s">
        <v>14</v>
      </c>
      <c r="AZ3" s="4" t="s">
        <v>15</v>
      </c>
      <c r="BA3" s="5" t="s">
        <v>137</v>
      </c>
    </row>
    <row r="4" spans="1:54" ht="15" customHeight="1" x14ac:dyDescent="0.25">
      <c r="A4" s="1" t="s">
        <v>138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54" t="s">
        <v>20</v>
      </c>
      <c r="R4" s="163" t="s">
        <v>21</v>
      </c>
      <c r="S4" s="158" t="s">
        <v>22</v>
      </c>
      <c r="T4" s="10"/>
      <c r="U4" s="10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54" t="s">
        <v>20</v>
      </c>
      <c r="AO4" s="237" t="s">
        <v>21</v>
      </c>
      <c r="AP4" s="297" t="s">
        <v>23</v>
      </c>
      <c r="AQ4" s="298"/>
      <c r="AR4" s="298"/>
      <c r="AS4" s="299"/>
      <c r="AT4" s="11"/>
      <c r="AU4" s="11"/>
      <c r="AV4" s="11"/>
      <c r="AW4" s="11"/>
      <c r="AX4" s="11"/>
      <c r="AY4" s="11"/>
      <c r="AZ4" s="11"/>
      <c r="BA4" s="12"/>
    </row>
    <row r="5" spans="1:54" ht="17.25" customHeight="1" x14ac:dyDescent="0.25">
      <c r="A5" s="37" t="s">
        <v>142</v>
      </c>
      <c r="B5" s="4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155"/>
      <c r="R5" s="164"/>
      <c r="S5" s="160"/>
      <c r="T5" s="38"/>
      <c r="U5" s="38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270"/>
      <c r="AO5" s="271"/>
      <c r="AP5" s="300" t="s">
        <v>42</v>
      </c>
      <c r="AQ5" s="301"/>
      <c r="AR5" s="301"/>
      <c r="AS5" s="302"/>
      <c r="AT5" s="50"/>
      <c r="AU5" s="50"/>
      <c r="AV5" s="50"/>
      <c r="AW5" s="50"/>
      <c r="AX5" s="50"/>
      <c r="AY5" s="50"/>
      <c r="AZ5" s="50"/>
      <c r="BA5" s="51"/>
      <c r="BB5" s="25"/>
    </row>
    <row r="6" spans="1:54" ht="18" customHeight="1" x14ac:dyDescent="0.3">
      <c r="A6" s="26" t="s">
        <v>143</v>
      </c>
      <c r="B6" s="13"/>
      <c r="C6" s="14"/>
      <c r="D6" s="14"/>
      <c r="E6" s="14"/>
      <c r="F6" s="100"/>
      <c r="G6" s="100"/>
      <c r="H6" s="100"/>
      <c r="I6" s="100"/>
      <c r="J6" s="100"/>
      <c r="K6" s="100"/>
      <c r="L6" s="100"/>
      <c r="M6" s="14"/>
      <c r="N6" s="14"/>
      <c r="O6" s="14"/>
      <c r="P6" s="15"/>
      <c r="Q6" s="155"/>
      <c r="R6" s="164"/>
      <c r="S6" s="160"/>
      <c r="T6" s="16"/>
      <c r="U6" s="16"/>
      <c r="V6" s="14"/>
      <c r="W6" s="14"/>
      <c r="X6" s="14"/>
      <c r="Y6" s="14"/>
      <c r="Z6" s="14"/>
      <c r="AA6" s="28"/>
      <c r="AB6" s="28"/>
      <c r="AC6" s="14"/>
      <c r="AD6" s="41"/>
      <c r="AE6" s="14"/>
      <c r="AF6" s="14"/>
      <c r="AG6" s="14"/>
      <c r="AH6" s="14"/>
      <c r="AI6" s="14"/>
      <c r="AJ6" s="14"/>
      <c r="AK6" s="14"/>
      <c r="AL6" s="101" t="s">
        <v>20</v>
      </c>
      <c r="AM6" s="102" t="s">
        <v>21</v>
      </c>
      <c r="AN6" s="306" t="s">
        <v>31</v>
      </c>
      <c r="AO6" s="307"/>
      <c r="AP6" s="303"/>
      <c r="AQ6" s="304"/>
      <c r="AR6" s="304"/>
      <c r="AS6" s="305"/>
      <c r="AT6" s="17"/>
      <c r="AU6" s="17"/>
      <c r="AV6" s="17"/>
      <c r="AW6" s="17"/>
      <c r="AX6" s="17"/>
      <c r="AY6" s="17"/>
      <c r="AZ6" s="17"/>
      <c r="BA6" s="18"/>
    </row>
    <row r="7" spans="1:54" ht="15.75" customHeight="1" thickBot="1" x14ac:dyDescent="0.3">
      <c r="A7" s="84" t="s">
        <v>44</v>
      </c>
      <c r="B7" s="103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5"/>
      <c r="Q7" s="156"/>
      <c r="R7" s="165"/>
      <c r="S7" s="162"/>
      <c r="T7" s="104"/>
      <c r="U7" s="104"/>
      <c r="V7" s="104"/>
      <c r="W7" s="104"/>
      <c r="X7" s="104"/>
      <c r="Y7" s="104"/>
      <c r="Z7" s="104"/>
      <c r="AA7" s="96" t="s">
        <v>20</v>
      </c>
      <c r="AB7" s="110" t="s">
        <v>21</v>
      </c>
      <c r="AC7" s="268" t="s">
        <v>34</v>
      </c>
      <c r="AD7" s="290"/>
      <c r="AE7" s="269"/>
      <c r="AF7" s="99" t="s">
        <v>35</v>
      </c>
      <c r="AG7" s="291" t="s">
        <v>36</v>
      </c>
      <c r="AH7" s="292"/>
      <c r="AI7" s="293"/>
      <c r="AJ7" s="294" t="s">
        <v>37</v>
      </c>
      <c r="AK7" s="295"/>
      <c r="AL7" s="295"/>
      <c r="AM7" s="295"/>
      <c r="AN7" s="295"/>
      <c r="AO7" s="295"/>
      <c r="AP7" s="296"/>
      <c r="AQ7" s="98" t="s">
        <v>38</v>
      </c>
      <c r="AR7" s="106"/>
      <c r="AS7" s="106"/>
      <c r="AT7" s="106"/>
      <c r="AU7" s="106"/>
      <c r="AV7" s="107"/>
      <c r="AW7" s="107"/>
      <c r="AX7" s="107"/>
      <c r="AY7" s="107"/>
      <c r="AZ7" s="107"/>
      <c r="BA7" s="108"/>
    </row>
  </sheetData>
  <mergeCells count="33">
    <mergeCell ref="AK2:AN2"/>
    <mergeCell ref="AA2:AA3"/>
    <mergeCell ref="AS2:AS3"/>
    <mergeCell ref="AF2:AF3"/>
    <mergeCell ref="AW2:AW3"/>
    <mergeCell ref="Q4:Q7"/>
    <mergeCell ref="R4:R7"/>
    <mergeCell ref="S4:S7"/>
    <mergeCell ref="AC7:AE7"/>
    <mergeCell ref="AG7:AI7"/>
    <mergeCell ref="AJ7:AP7"/>
    <mergeCell ref="AN4:AN5"/>
    <mergeCell ref="AO4:AO5"/>
    <mergeCell ref="AP4:AS4"/>
    <mergeCell ref="AP5:AS6"/>
    <mergeCell ref="AN6:AO6"/>
    <mergeCell ref="AJ2:AJ3"/>
    <mergeCell ref="AB2:AE2"/>
    <mergeCell ref="AO2:AR2"/>
    <mergeCell ref="AG2:AI2"/>
    <mergeCell ref="AT2:AV2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X2:BA2"/>
    <mergeCell ref="X2:Z2"/>
  </mergeCells>
  <pageMargins left="0.25" right="0.25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3F46-E261-4EF7-9D1C-B192DB6663ED}">
  <sheetPr>
    <pageSetUpPr fitToPage="1"/>
  </sheetPr>
  <dimension ref="A1:BB7"/>
  <sheetViews>
    <sheetView zoomScale="90" zoomScaleNormal="90" workbookViewId="0">
      <selection sqref="A1:BA1"/>
    </sheetView>
  </sheetViews>
  <sheetFormatPr defaultRowHeight="15" x14ac:dyDescent="0.25"/>
  <cols>
    <col min="1" max="1" width="7.5703125" style="44" customWidth="1"/>
    <col min="2" max="17" width="3.7109375" customWidth="1"/>
    <col min="18" max="18" width="3.28515625" customWidth="1"/>
    <col min="19" max="19" width="3.42578125" customWidth="1"/>
    <col min="20" max="39" width="3.7109375" customWidth="1"/>
    <col min="40" max="40" width="3.85546875" customWidth="1"/>
    <col min="41" max="44" width="3.7109375" customWidth="1"/>
    <col min="45" max="45" width="3.28515625" customWidth="1"/>
    <col min="46" max="53" width="3.7109375" customWidth="1"/>
  </cols>
  <sheetData>
    <row r="1" spans="1:54" ht="31.5" customHeight="1" thickBot="1" x14ac:dyDescent="0.3">
      <c r="A1" s="177" t="s">
        <v>148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</row>
    <row r="2" spans="1:54" s="2" customFormat="1" ht="15" customHeight="1" x14ac:dyDescent="0.25">
      <c r="A2" s="1"/>
      <c r="B2" s="173" t="s">
        <v>0</v>
      </c>
      <c r="C2" s="178"/>
      <c r="D2" s="178"/>
      <c r="E2" s="178"/>
      <c r="F2" s="285" t="s">
        <v>111</v>
      </c>
      <c r="G2" s="171" t="s">
        <v>1</v>
      </c>
      <c r="H2" s="172"/>
      <c r="I2" s="173"/>
      <c r="J2" s="169" t="s">
        <v>113</v>
      </c>
      <c r="K2" s="287" t="s">
        <v>2</v>
      </c>
      <c r="L2" s="288"/>
      <c r="M2" s="288"/>
      <c r="N2" s="289"/>
      <c r="O2" s="183" t="s">
        <v>3</v>
      </c>
      <c r="P2" s="183"/>
      <c r="Q2" s="183"/>
      <c r="R2" s="183"/>
      <c r="S2" s="169" t="s">
        <v>118</v>
      </c>
      <c r="T2" s="171" t="s">
        <v>4</v>
      </c>
      <c r="U2" s="172"/>
      <c r="V2" s="173"/>
      <c r="W2" s="169" t="s">
        <v>121</v>
      </c>
      <c r="X2" s="171" t="s">
        <v>5</v>
      </c>
      <c r="Y2" s="172"/>
      <c r="Z2" s="173"/>
      <c r="AA2" s="169" t="s">
        <v>123</v>
      </c>
      <c r="AB2" s="183" t="s">
        <v>6</v>
      </c>
      <c r="AC2" s="183"/>
      <c r="AD2" s="183"/>
      <c r="AE2" s="183"/>
      <c r="AF2" s="169" t="s">
        <v>126</v>
      </c>
      <c r="AG2" s="171" t="s">
        <v>7</v>
      </c>
      <c r="AH2" s="172"/>
      <c r="AI2" s="173"/>
      <c r="AJ2" s="169" t="s">
        <v>128</v>
      </c>
      <c r="AK2" s="171" t="s">
        <v>8</v>
      </c>
      <c r="AL2" s="172"/>
      <c r="AM2" s="172"/>
      <c r="AN2" s="173"/>
      <c r="AO2" s="171" t="s">
        <v>9</v>
      </c>
      <c r="AP2" s="172"/>
      <c r="AQ2" s="172"/>
      <c r="AR2" s="173"/>
      <c r="AS2" s="169" t="s">
        <v>134</v>
      </c>
      <c r="AT2" s="171" t="s">
        <v>10</v>
      </c>
      <c r="AU2" s="172"/>
      <c r="AV2" s="173"/>
      <c r="AW2" s="169" t="s">
        <v>135</v>
      </c>
      <c r="AX2" s="171" t="s">
        <v>11</v>
      </c>
      <c r="AY2" s="172"/>
      <c r="AZ2" s="172"/>
      <c r="BA2" s="182"/>
    </row>
    <row r="3" spans="1:54" s="6" customFormat="1" ht="54.75" customHeight="1" thickBot="1" x14ac:dyDescent="0.25">
      <c r="A3" s="45"/>
      <c r="B3" s="3" t="s">
        <v>107</v>
      </c>
      <c r="C3" s="4" t="s">
        <v>108</v>
      </c>
      <c r="D3" s="4" t="s">
        <v>109</v>
      </c>
      <c r="E3" s="4" t="s">
        <v>110</v>
      </c>
      <c r="F3" s="170"/>
      <c r="G3" s="4" t="s">
        <v>112</v>
      </c>
      <c r="H3" s="4" t="s">
        <v>12</v>
      </c>
      <c r="I3" s="4" t="s">
        <v>13</v>
      </c>
      <c r="J3" s="170"/>
      <c r="K3" s="4" t="s">
        <v>114</v>
      </c>
      <c r="L3" s="4" t="s">
        <v>14</v>
      </c>
      <c r="M3" s="4" t="s">
        <v>15</v>
      </c>
      <c r="N3" s="4" t="s">
        <v>115</v>
      </c>
      <c r="O3" s="4" t="s">
        <v>116</v>
      </c>
      <c r="P3" s="4" t="s">
        <v>117</v>
      </c>
      <c r="Q3" s="4" t="s">
        <v>109</v>
      </c>
      <c r="R3" s="4" t="s">
        <v>110</v>
      </c>
      <c r="S3" s="170"/>
      <c r="T3" s="4" t="s">
        <v>119</v>
      </c>
      <c r="U3" s="4" t="s">
        <v>120</v>
      </c>
      <c r="V3" s="4" t="s">
        <v>17</v>
      </c>
      <c r="W3" s="170"/>
      <c r="X3" s="4" t="s">
        <v>45</v>
      </c>
      <c r="Y3" s="4" t="s">
        <v>122</v>
      </c>
      <c r="Z3" s="4" t="s">
        <v>19</v>
      </c>
      <c r="AA3" s="170"/>
      <c r="AB3" s="4" t="s">
        <v>124</v>
      </c>
      <c r="AC3" s="4" t="s">
        <v>58</v>
      </c>
      <c r="AD3" s="4" t="s">
        <v>19</v>
      </c>
      <c r="AE3" s="4" t="s">
        <v>125</v>
      </c>
      <c r="AF3" s="170"/>
      <c r="AG3" s="4" t="s">
        <v>60</v>
      </c>
      <c r="AH3" s="4" t="s">
        <v>12</v>
      </c>
      <c r="AI3" s="4" t="s">
        <v>127</v>
      </c>
      <c r="AJ3" s="170"/>
      <c r="AK3" s="4" t="s">
        <v>129</v>
      </c>
      <c r="AL3" s="4" t="s">
        <v>55</v>
      </c>
      <c r="AM3" s="4" t="s">
        <v>56</v>
      </c>
      <c r="AN3" s="4" t="s">
        <v>130</v>
      </c>
      <c r="AO3" s="4" t="s">
        <v>131</v>
      </c>
      <c r="AP3" s="4" t="s">
        <v>117</v>
      </c>
      <c r="AQ3" s="4" t="s">
        <v>132</v>
      </c>
      <c r="AR3" s="4" t="s">
        <v>133</v>
      </c>
      <c r="AS3" s="170"/>
      <c r="AT3" s="4" t="s">
        <v>112</v>
      </c>
      <c r="AU3" s="4" t="s">
        <v>12</v>
      </c>
      <c r="AV3" s="4" t="s">
        <v>13</v>
      </c>
      <c r="AW3" s="170"/>
      <c r="AX3" s="4" t="s">
        <v>136</v>
      </c>
      <c r="AY3" s="4" t="s">
        <v>14</v>
      </c>
      <c r="AZ3" s="4" t="s">
        <v>15</v>
      </c>
      <c r="BA3" s="5" t="s">
        <v>137</v>
      </c>
    </row>
    <row r="4" spans="1:54" ht="18.75" customHeight="1" x14ac:dyDescent="0.25">
      <c r="A4" s="1" t="s">
        <v>24</v>
      </c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54" t="s">
        <v>20</v>
      </c>
      <c r="R4" s="163" t="s">
        <v>21</v>
      </c>
      <c r="S4" s="158" t="s">
        <v>22</v>
      </c>
      <c r="T4" s="111"/>
      <c r="U4" s="111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54" t="s">
        <v>20</v>
      </c>
      <c r="AO4" s="237" t="s">
        <v>21</v>
      </c>
      <c r="AP4" s="297" t="s">
        <v>23</v>
      </c>
      <c r="AQ4" s="298"/>
      <c r="AR4" s="298"/>
      <c r="AS4" s="299"/>
      <c r="AT4" s="114"/>
      <c r="AU4" s="114"/>
      <c r="AV4" s="114"/>
      <c r="AW4" s="114"/>
      <c r="AX4" s="114"/>
      <c r="AY4" s="114"/>
      <c r="AZ4" s="114"/>
      <c r="BA4" s="115"/>
    </row>
    <row r="5" spans="1:54" ht="17.25" customHeight="1" x14ac:dyDescent="0.25">
      <c r="A5" s="37" t="s">
        <v>26</v>
      </c>
      <c r="B5" s="4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155"/>
      <c r="R5" s="164"/>
      <c r="S5" s="160"/>
      <c r="T5" s="14"/>
      <c r="U5" s="16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5"/>
      <c r="AO5" s="238"/>
      <c r="AP5" s="300" t="s">
        <v>27</v>
      </c>
      <c r="AQ5" s="301"/>
      <c r="AR5" s="301"/>
      <c r="AS5" s="302"/>
      <c r="AT5" s="17"/>
      <c r="AU5" s="17"/>
      <c r="AV5" s="17"/>
      <c r="AW5" s="17"/>
      <c r="AX5" s="17"/>
      <c r="AY5" s="17"/>
      <c r="AZ5" s="17"/>
      <c r="BA5" s="18"/>
      <c r="BB5" s="25"/>
    </row>
    <row r="6" spans="1:54" ht="15" customHeight="1" x14ac:dyDescent="0.25">
      <c r="A6" s="26" t="s">
        <v>32</v>
      </c>
      <c r="B6" s="13"/>
      <c r="C6" s="14"/>
      <c r="D6" s="14"/>
      <c r="E6" s="14"/>
      <c r="F6" s="14"/>
      <c r="G6" s="14"/>
      <c r="H6" s="28"/>
      <c r="I6" s="28"/>
      <c r="J6" s="28"/>
      <c r="K6" s="14"/>
      <c r="L6" s="14"/>
      <c r="M6" s="14"/>
      <c r="N6" s="14"/>
      <c r="O6" s="14"/>
      <c r="P6" s="15"/>
      <c r="Q6" s="155"/>
      <c r="R6" s="164"/>
      <c r="S6" s="160"/>
      <c r="T6" s="14"/>
      <c r="U6" s="16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01" t="s">
        <v>20</v>
      </c>
      <c r="AM6" s="102" t="s">
        <v>21</v>
      </c>
      <c r="AN6" s="306" t="s">
        <v>31</v>
      </c>
      <c r="AO6" s="307"/>
      <c r="AP6" s="308"/>
      <c r="AQ6" s="309"/>
      <c r="AR6" s="309"/>
      <c r="AS6" s="310"/>
      <c r="AT6" s="17"/>
      <c r="AU6" s="17"/>
      <c r="AV6" s="17"/>
      <c r="AW6" s="17"/>
      <c r="AX6" s="17"/>
      <c r="AY6" s="17"/>
      <c r="AZ6" s="17"/>
      <c r="BA6" s="18"/>
    </row>
    <row r="7" spans="1:54" ht="17.25" customHeight="1" thickBot="1" x14ac:dyDescent="0.35">
      <c r="A7" s="33" t="s">
        <v>39</v>
      </c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56"/>
      <c r="R7" s="165"/>
      <c r="S7" s="162"/>
      <c r="T7" s="19"/>
      <c r="U7" s="19"/>
      <c r="V7" s="19"/>
      <c r="W7" s="311" t="s">
        <v>141</v>
      </c>
      <c r="X7" s="312"/>
      <c r="Y7" s="312"/>
      <c r="Z7" s="313"/>
      <c r="AA7" s="93" t="s">
        <v>20</v>
      </c>
      <c r="AB7" s="113" t="s">
        <v>21</v>
      </c>
      <c r="AC7" s="268" t="s">
        <v>34</v>
      </c>
      <c r="AD7" s="290"/>
      <c r="AE7" s="269"/>
      <c r="AF7" s="99" t="s">
        <v>35</v>
      </c>
      <c r="AG7" s="291" t="s">
        <v>36</v>
      </c>
      <c r="AH7" s="292"/>
      <c r="AI7" s="293"/>
      <c r="AJ7" s="294" t="s">
        <v>37</v>
      </c>
      <c r="AK7" s="295"/>
      <c r="AL7" s="295"/>
      <c r="AM7" s="295"/>
      <c r="AN7" s="295"/>
      <c r="AO7" s="295"/>
      <c r="AP7" s="296"/>
      <c r="AQ7" s="98" t="s">
        <v>38</v>
      </c>
      <c r="AR7" s="43"/>
      <c r="AS7" s="43"/>
      <c r="AT7" s="43"/>
      <c r="AU7" s="43"/>
      <c r="AV7" s="22"/>
      <c r="AW7" s="22"/>
      <c r="AX7" s="22"/>
      <c r="AY7" s="22"/>
      <c r="AZ7" s="22"/>
      <c r="BA7" s="23"/>
    </row>
  </sheetData>
  <mergeCells count="34">
    <mergeCell ref="AW2:AW3"/>
    <mergeCell ref="AJ2:AJ3"/>
    <mergeCell ref="AF2:AF3"/>
    <mergeCell ref="AG2:AI2"/>
    <mergeCell ref="AS2:AS3"/>
    <mergeCell ref="AT2:AV2"/>
    <mergeCell ref="Q4:Q7"/>
    <mergeCell ref="R4:R7"/>
    <mergeCell ref="S4:S7"/>
    <mergeCell ref="W7:Z7"/>
    <mergeCell ref="AN4:AN5"/>
    <mergeCell ref="AP5:AS6"/>
    <mergeCell ref="AP4:AS4"/>
    <mergeCell ref="AC7:AE7"/>
    <mergeCell ref="AG7:AI7"/>
    <mergeCell ref="AJ7:AP7"/>
    <mergeCell ref="AN6:AO6"/>
    <mergeCell ref="AO4:AO5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X2:BA2"/>
    <mergeCell ref="X2:Z2"/>
    <mergeCell ref="AK2:AN2"/>
    <mergeCell ref="AO2:AR2"/>
    <mergeCell ref="AA2:AA3"/>
    <mergeCell ref="AB2:AE2"/>
  </mergeCells>
  <pageMargins left="0.25" right="0.25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A4C7-2B43-4C1E-BFE1-FE1CE15905CF}">
  <sheetPr>
    <pageSetUpPr fitToPage="1"/>
  </sheetPr>
  <dimension ref="A1:BB7"/>
  <sheetViews>
    <sheetView zoomScale="90" zoomScaleNormal="90" workbookViewId="0">
      <selection activeCell="AD16" sqref="AD16"/>
    </sheetView>
  </sheetViews>
  <sheetFormatPr defaultRowHeight="15" x14ac:dyDescent="0.25"/>
  <cols>
    <col min="1" max="1" width="7.5703125" style="44" customWidth="1"/>
    <col min="2" max="17" width="3.7109375" customWidth="1"/>
    <col min="18" max="18" width="3.28515625" customWidth="1"/>
    <col min="19" max="19" width="3.42578125" customWidth="1"/>
    <col min="20" max="39" width="3.7109375" customWidth="1"/>
    <col min="40" max="40" width="3.85546875" customWidth="1"/>
    <col min="41" max="44" width="3.7109375" customWidth="1"/>
    <col min="45" max="45" width="3.28515625" customWidth="1"/>
    <col min="46" max="53" width="3.7109375" customWidth="1"/>
  </cols>
  <sheetData>
    <row r="1" spans="1:54" ht="31.5" customHeight="1" thickBot="1" x14ac:dyDescent="0.3">
      <c r="A1" s="177" t="s">
        <v>148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</row>
    <row r="2" spans="1:54" s="2" customFormat="1" ht="15" customHeight="1" x14ac:dyDescent="0.25">
      <c r="A2" s="1"/>
      <c r="B2" s="173" t="s">
        <v>0</v>
      </c>
      <c r="C2" s="178"/>
      <c r="D2" s="178"/>
      <c r="E2" s="178"/>
      <c r="F2" s="285" t="s">
        <v>111</v>
      </c>
      <c r="G2" s="171" t="s">
        <v>1</v>
      </c>
      <c r="H2" s="172"/>
      <c r="I2" s="173"/>
      <c r="J2" s="169" t="s">
        <v>113</v>
      </c>
      <c r="K2" s="287" t="s">
        <v>2</v>
      </c>
      <c r="L2" s="288"/>
      <c r="M2" s="288"/>
      <c r="N2" s="289"/>
      <c r="O2" s="183" t="s">
        <v>3</v>
      </c>
      <c r="P2" s="183"/>
      <c r="Q2" s="183"/>
      <c r="R2" s="183"/>
      <c r="S2" s="169" t="s">
        <v>118</v>
      </c>
      <c r="T2" s="171" t="s">
        <v>4</v>
      </c>
      <c r="U2" s="172"/>
      <c r="V2" s="173"/>
      <c r="W2" s="169" t="s">
        <v>121</v>
      </c>
      <c r="X2" s="171" t="s">
        <v>5</v>
      </c>
      <c r="Y2" s="172"/>
      <c r="Z2" s="173"/>
      <c r="AA2" s="169" t="s">
        <v>123</v>
      </c>
      <c r="AB2" s="183" t="s">
        <v>6</v>
      </c>
      <c r="AC2" s="183"/>
      <c r="AD2" s="183"/>
      <c r="AE2" s="183"/>
      <c r="AF2" s="169" t="s">
        <v>126</v>
      </c>
      <c r="AG2" s="171" t="s">
        <v>7</v>
      </c>
      <c r="AH2" s="172"/>
      <c r="AI2" s="173"/>
      <c r="AJ2" s="169" t="s">
        <v>128</v>
      </c>
      <c r="AK2" s="171" t="s">
        <v>8</v>
      </c>
      <c r="AL2" s="172"/>
      <c r="AM2" s="172"/>
      <c r="AN2" s="173"/>
      <c r="AO2" s="171" t="s">
        <v>9</v>
      </c>
      <c r="AP2" s="172"/>
      <c r="AQ2" s="172"/>
      <c r="AR2" s="173"/>
      <c r="AS2" s="169" t="s">
        <v>134</v>
      </c>
      <c r="AT2" s="171" t="s">
        <v>10</v>
      </c>
      <c r="AU2" s="172"/>
      <c r="AV2" s="173"/>
      <c r="AW2" s="169" t="s">
        <v>135</v>
      </c>
      <c r="AX2" s="171" t="s">
        <v>11</v>
      </c>
      <c r="AY2" s="172"/>
      <c r="AZ2" s="172"/>
      <c r="BA2" s="182"/>
    </row>
    <row r="3" spans="1:54" s="6" customFormat="1" ht="54.75" customHeight="1" thickBot="1" x14ac:dyDescent="0.25">
      <c r="A3" s="45"/>
      <c r="B3" s="3" t="s">
        <v>107</v>
      </c>
      <c r="C3" s="4" t="s">
        <v>108</v>
      </c>
      <c r="D3" s="4" t="s">
        <v>109</v>
      </c>
      <c r="E3" s="4" t="s">
        <v>110</v>
      </c>
      <c r="F3" s="170"/>
      <c r="G3" s="4" t="s">
        <v>112</v>
      </c>
      <c r="H3" s="4" t="s">
        <v>12</v>
      </c>
      <c r="I3" s="4" t="s">
        <v>13</v>
      </c>
      <c r="J3" s="170"/>
      <c r="K3" s="4" t="s">
        <v>114</v>
      </c>
      <c r="L3" s="4" t="s">
        <v>14</v>
      </c>
      <c r="M3" s="4" t="s">
        <v>15</v>
      </c>
      <c r="N3" s="4" t="s">
        <v>115</v>
      </c>
      <c r="O3" s="4" t="s">
        <v>116</v>
      </c>
      <c r="P3" s="4" t="s">
        <v>117</v>
      </c>
      <c r="Q3" s="4" t="s">
        <v>109</v>
      </c>
      <c r="R3" s="4" t="s">
        <v>110</v>
      </c>
      <c r="S3" s="170"/>
      <c r="T3" s="4" t="s">
        <v>119</v>
      </c>
      <c r="U3" s="4" t="s">
        <v>120</v>
      </c>
      <c r="V3" s="4" t="s">
        <v>17</v>
      </c>
      <c r="W3" s="170"/>
      <c r="X3" s="4" t="s">
        <v>45</v>
      </c>
      <c r="Y3" s="4" t="s">
        <v>122</v>
      </c>
      <c r="Z3" s="4" t="s">
        <v>19</v>
      </c>
      <c r="AA3" s="170"/>
      <c r="AB3" s="4" t="s">
        <v>124</v>
      </c>
      <c r="AC3" s="4" t="s">
        <v>58</v>
      </c>
      <c r="AD3" s="4" t="s">
        <v>19</v>
      </c>
      <c r="AE3" s="4" t="s">
        <v>125</v>
      </c>
      <c r="AF3" s="170"/>
      <c r="AG3" s="4" t="s">
        <v>60</v>
      </c>
      <c r="AH3" s="4" t="s">
        <v>12</v>
      </c>
      <c r="AI3" s="4" t="s">
        <v>127</v>
      </c>
      <c r="AJ3" s="170"/>
      <c r="AK3" s="4" t="s">
        <v>129</v>
      </c>
      <c r="AL3" s="4" t="s">
        <v>55</v>
      </c>
      <c r="AM3" s="4" t="s">
        <v>56</v>
      </c>
      <c r="AN3" s="4" t="s">
        <v>130</v>
      </c>
      <c r="AO3" s="4" t="s">
        <v>131</v>
      </c>
      <c r="AP3" s="4" t="s">
        <v>117</v>
      </c>
      <c r="AQ3" s="4" t="s">
        <v>132</v>
      </c>
      <c r="AR3" s="4" t="s">
        <v>133</v>
      </c>
      <c r="AS3" s="170"/>
      <c r="AT3" s="4" t="s">
        <v>112</v>
      </c>
      <c r="AU3" s="4" t="s">
        <v>12</v>
      </c>
      <c r="AV3" s="4" t="s">
        <v>13</v>
      </c>
      <c r="AW3" s="170"/>
      <c r="AX3" s="4" t="s">
        <v>136</v>
      </c>
      <c r="AY3" s="4" t="s">
        <v>14</v>
      </c>
      <c r="AZ3" s="4" t="s">
        <v>15</v>
      </c>
      <c r="BA3" s="5" t="s">
        <v>137</v>
      </c>
    </row>
    <row r="4" spans="1:54" ht="15" customHeight="1" x14ac:dyDescent="0.25">
      <c r="A4" s="24" t="s">
        <v>144</v>
      </c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6"/>
      <c r="Q4" s="154" t="s">
        <v>20</v>
      </c>
      <c r="R4" s="163" t="s">
        <v>21</v>
      </c>
      <c r="S4" s="158" t="s">
        <v>22</v>
      </c>
      <c r="T4" s="111"/>
      <c r="U4" s="111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54" t="s">
        <v>20</v>
      </c>
      <c r="AO4" s="237" t="s">
        <v>21</v>
      </c>
      <c r="AP4" s="297" t="s">
        <v>23</v>
      </c>
      <c r="AQ4" s="298"/>
      <c r="AR4" s="298"/>
      <c r="AS4" s="299"/>
      <c r="AT4" s="114"/>
      <c r="AU4" s="114"/>
      <c r="AV4" s="114"/>
      <c r="AW4" s="114"/>
      <c r="AX4" s="114"/>
      <c r="AY4" s="114"/>
      <c r="AZ4" s="114"/>
      <c r="BA4" s="115"/>
    </row>
    <row r="5" spans="1:54" ht="17.25" customHeight="1" x14ac:dyDescent="0.25">
      <c r="A5" s="37" t="s">
        <v>145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  <c r="Q5" s="155"/>
      <c r="R5" s="164"/>
      <c r="S5" s="160"/>
      <c r="T5" s="16"/>
      <c r="U5" s="16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5"/>
      <c r="AO5" s="238"/>
      <c r="AP5" s="300" t="s">
        <v>42</v>
      </c>
      <c r="AQ5" s="301"/>
      <c r="AR5" s="301"/>
      <c r="AS5" s="302"/>
      <c r="AT5" s="17"/>
      <c r="AU5" s="17"/>
      <c r="AV5" s="17"/>
      <c r="AW5" s="17"/>
      <c r="AX5" s="17"/>
      <c r="AY5" s="17"/>
      <c r="AZ5" s="17"/>
      <c r="BA5" s="18"/>
      <c r="BB5" s="25"/>
    </row>
    <row r="6" spans="1:54" ht="15.75" customHeight="1" x14ac:dyDescent="0.25">
      <c r="A6" s="27" t="s">
        <v>140</v>
      </c>
      <c r="B6" s="9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155"/>
      <c r="R6" s="164"/>
      <c r="S6" s="160"/>
      <c r="T6" s="30"/>
      <c r="U6" s="30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101" t="s">
        <v>20</v>
      </c>
      <c r="AM6" s="102" t="s">
        <v>21</v>
      </c>
      <c r="AN6" s="306" t="s">
        <v>31</v>
      </c>
      <c r="AO6" s="307"/>
      <c r="AP6" s="303"/>
      <c r="AQ6" s="304"/>
      <c r="AR6" s="304"/>
      <c r="AS6" s="305"/>
      <c r="AT6" s="31"/>
      <c r="AU6" s="31"/>
      <c r="AV6" s="31"/>
      <c r="AW6" s="31"/>
      <c r="AX6" s="31"/>
      <c r="AY6" s="31"/>
      <c r="AZ6" s="31"/>
      <c r="BA6" s="32"/>
    </row>
    <row r="7" spans="1:54" ht="15.75" customHeight="1" x14ac:dyDescent="0.25">
      <c r="A7" s="26" t="s">
        <v>146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155"/>
      <c r="R7" s="164"/>
      <c r="S7" s="160"/>
      <c r="T7" s="14"/>
      <c r="U7" s="14"/>
      <c r="V7" s="14"/>
      <c r="W7" s="14"/>
      <c r="X7" s="14"/>
      <c r="Y7" s="14"/>
      <c r="Z7" s="14"/>
      <c r="AA7" s="96" t="s">
        <v>20</v>
      </c>
      <c r="AB7" s="110" t="s">
        <v>21</v>
      </c>
      <c r="AC7" s="317" t="s">
        <v>34</v>
      </c>
      <c r="AD7" s="318"/>
      <c r="AE7" s="319"/>
      <c r="AF7" s="109" t="s">
        <v>35</v>
      </c>
      <c r="AG7" s="320" t="s">
        <v>36</v>
      </c>
      <c r="AH7" s="321"/>
      <c r="AI7" s="322"/>
      <c r="AJ7" s="314" t="s">
        <v>37</v>
      </c>
      <c r="AK7" s="315"/>
      <c r="AL7" s="315"/>
      <c r="AM7" s="315"/>
      <c r="AN7" s="315"/>
      <c r="AO7" s="315"/>
      <c r="AP7" s="316"/>
      <c r="AQ7" s="117" t="s">
        <v>38</v>
      </c>
      <c r="AR7" s="42"/>
      <c r="AS7" s="42"/>
      <c r="AT7" s="42"/>
      <c r="AU7" s="42"/>
      <c r="AV7" s="17"/>
      <c r="AW7" s="17"/>
      <c r="AX7" s="17"/>
      <c r="AY7" s="17"/>
      <c r="AZ7" s="17"/>
      <c r="BA7" s="18"/>
    </row>
  </sheetData>
  <mergeCells count="33">
    <mergeCell ref="AJ7:AP7"/>
    <mergeCell ref="AN6:AO6"/>
    <mergeCell ref="Q4:Q7"/>
    <mergeCell ref="R4:R7"/>
    <mergeCell ref="S4:S7"/>
    <mergeCell ref="AC7:AE7"/>
    <mergeCell ref="AG7:AI7"/>
    <mergeCell ref="AW2:AW3"/>
    <mergeCell ref="AP5:AS6"/>
    <mergeCell ref="AP4:AS4"/>
    <mergeCell ref="AN4:AN5"/>
    <mergeCell ref="AO4:AO5"/>
    <mergeCell ref="AJ2:AJ3"/>
    <mergeCell ref="AK2:AN2"/>
    <mergeCell ref="AO2:AR2"/>
    <mergeCell ref="AS2:AS3"/>
    <mergeCell ref="AT2:AV2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X2:BA2"/>
    <mergeCell ref="X2:Z2"/>
    <mergeCell ref="AA2:AA3"/>
    <mergeCell ref="AB2:AE2"/>
    <mergeCell ref="AF2:AF3"/>
    <mergeCell ref="AG2:AI2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</vt:lpstr>
      <vt:lpstr>дпи</vt:lpstr>
      <vt:lpstr>жив</vt:lpstr>
      <vt:lpstr>диз</vt:lpstr>
      <vt:lpstr>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2026-10-12T10:30:38Z</cp:lastPrinted>
  <dcterms:created xsi:type="dcterms:W3CDTF">2023-01-18T07:10:06Z</dcterms:created>
  <dcterms:modified xsi:type="dcterms:W3CDTF">2026-10-12T10:31:38Z</dcterms:modified>
</cp:coreProperties>
</file>